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. KAP-KL\Statistik\Förmedling\"/>
    </mc:Choice>
  </mc:AlternateContent>
  <xr:revisionPtr revIDLastSave="0" documentId="13_ncr:1_{258EE4D9-B909-47D5-B75A-7197DA9AA77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C24" i="1"/>
  <c r="D24" i="1"/>
  <c r="E24" i="1"/>
  <c r="F24" i="1"/>
  <c r="G24" i="1"/>
  <c r="H24" i="1"/>
  <c r="I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B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<sst xmlns="http://schemas.openxmlformats.org/spreadsheetml/2006/main" count="40" uniqueCount="21">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</sst>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D3D3D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2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0" fontId="7" fillId="4" borderId="1" xfId="0" applyFont="1" applyFill="1" applyBorder="1" applyAlignment="1">
      <alignment horizontal="right" vertical="center" wrapText="1"/>
    </xf>
    <xf numFmtId="10" fontId="5" fillId="0" borderId="0" xfId="1" applyNumberFormat="1" applyFont="1" applyAlignment="1">
      <alignment horizontal="center"/>
    </xf>
    <xf numFmtId="14" fontId="9" fillId="3" borderId="0" xfId="3" applyNumberFormat="1" applyFont="1" applyAlignment="1">
      <alignment vertical="center"/>
    </xf>
    <xf numFmtId="0" fontId="9" fillId="3" borderId="0" xfId="3" applyNumberFormat="1" applyFont="1">
      <alignment horizontal="left" vertical="center" indent="1"/>
    </xf>
    <xf numFmtId="0" fontId="8" fillId="2" borderId="0" xfId="2" applyFont="1" applyAlignment="1">
      <alignment vertical="center" readingOrder="1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selection activeCell="J52" sqref="J52"/>
    </sheetView>
  </sheetViews>
  <sheetFormatPr defaultRowHeight="15" x14ac:dyDescent="0.25"/>
  <cols>
    <col min="1" max="1" width="52" bestFit="1" customWidth="1"/>
    <col min="2" max="2" width="11.28515625" bestFit="1" customWidth="1"/>
    <col min="3" max="3" width="10.28515625" bestFit="1" customWidth="1"/>
    <col min="4" max="4" width="14" bestFit="1" customWidth="1"/>
    <col min="5" max="5" width="11.28515625" bestFit="1" customWidth="1"/>
    <col min="6" max="6" width="10.85546875" bestFit="1" customWidth="1"/>
    <col min="7" max="7" width="13.42578125" bestFit="1" customWidth="1"/>
    <col min="8" max="8" width="11.28515625" bestFit="1" customWidth="1"/>
    <col min="9" max="9" width="11.28515625" customWidth="1"/>
    <col min="10" max="10" width="12.140625" customWidth="1"/>
    <col min="11" max="11" width="10.7109375" customWidth="1"/>
    <col min="12" max="12" width="11.42578125" customWidth="1"/>
    <col min="13" max="13" width="12.85546875" customWidth="1"/>
    <col min="14" max="14" width="14" bestFit="1" customWidth="1"/>
    <col min="15" max="15" width="18.7109375" bestFit="1" customWidth="1"/>
  </cols>
  <sheetData>
    <row r="1" spans="1:15" ht="1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15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</row>
    <row r="3" spans="1:15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20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3">
      <c r="A8" s="18" t="s">
        <v>0</v>
      </c>
      <c r="B8" s="19">
        <v>202401</v>
      </c>
      <c r="C8" s="19">
        <v>202402</v>
      </c>
      <c r="D8" s="19">
        <v>202403</v>
      </c>
      <c r="E8" s="19">
        <v>202404</v>
      </c>
      <c r="F8" s="19">
        <v>202405</v>
      </c>
      <c r="G8" s="19">
        <v>202406</v>
      </c>
      <c r="H8" s="19">
        <v>202407</v>
      </c>
      <c r="I8" s="19">
        <v>202408</v>
      </c>
      <c r="J8" s="19">
        <v>202409</v>
      </c>
      <c r="K8" s="19">
        <v>202410</v>
      </c>
      <c r="L8" s="19">
        <v>202411</v>
      </c>
      <c r="M8" s="19">
        <v>202412</v>
      </c>
      <c r="N8" s="19" t="s">
        <v>1</v>
      </c>
      <c r="O8" s="19" t="s">
        <v>2</v>
      </c>
    </row>
    <row r="9" spans="1:15" s="7" customFormat="1" ht="15.75" thickBot="1" x14ac:dyDescent="0.3">
      <c r="A9" s="7" t="s">
        <v>3</v>
      </c>
      <c r="B9" s="6">
        <v>2079064</v>
      </c>
      <c r="C9" s="16">
        <v>444716</v>
      </c>
      <c r="D9" s="12">
        <v>31730782</v>
      </c>
      <c r="E9" s="12">
        <v>2674223</v>
      </c>
      <c r="F9" s="12">
        <v>568099</v>
      </c>
      <c r="G9" s="12">
        <v>18756844</v>
      </c>
      <c r="H9" s="12">
        <v>1381841</v>
      </c>
      <c r="I9" s="12">
        <v>398293</v>
      </c>
      <c r="J9" s="12">
        <v>19054764</v>
      </c>
      <c r="K9" s="12">
        <v>1207993</v>
      </c>
      <c r="L9" s="12">
        <v>751639</v>
      </c>
      <c r="M9" s="12"/>
      <c r="N9" s="12">
        <f>SUM(B9:M9)</f>
        <v>79048258</v>
      </c>
      <c r="O9" s="14">
        <f>SUM(N9)/N24</f>
        <v>3.4138222726510866E-3</v>
      </c>
    </row>
    <row r="10" spans="1:15" s="7" customFormat="1" x14ac:dyDescent="0.25">
      <c r="A10" s="7" t="s">
        <v>4</v>
      </c>
      <c r="B10" s="6">
        <v>19978668</v>
      </c>
      <c r="C10" s="6">
        <v>6609124</v>
      </c>
      <c r="D10" s="12">
        <v>337930313</v>
      </c>
      <c r="E10" s="12">
        <v>25836147</v>
      </c>
      <c r="F10" s="12">
        <v>6135251</v>
      </c>
      <c r="G10" s="12">
        <v>170479683</v>
      </c>
      <c r="H10" s="12">
        <v>15666892</v>
      </c>
      <c r="I10" s="11">
        <v>5208441</v>
      </c>
      <c r="J10" s="12">
        <v>173992308</v>
      </c>
      <c r="K10" s="12">
        <v>12401191</v>
      </c>
      <c r="L10" s="12">
        <v>7784630</v>
      </c>
      <c r="M10" s="12"/>
      <c r="N10" s="12">
        <f t="shared" ref="N10:N24" si="0">SUM(B10:M10)</f>
        <v>782022648</v>
      </c>
      <c r="O10" s="14">
        <f>SUM(N10)/N24</f>
        <v>3.3772867372485055E-2</v>
      </c>
    </row>
    <row r="11" spans="1:15" s="7" customFormat="1" x14ac:dyDescent="0.25">
      <c r="A11" s="7" t="s">
        <v>5</v>
      </c>
      <c r="B11" s="6">
        <v>20470659</v>
      </c>
      <c r="C11" s="6">
        <v>6382457</v>
      </c>
      <c r="D11" s="12">
        <v>426901182</v>
      </c>
      <c r="E11" s="12">
        <v>24609353</v>
      </c>
      <c r="F11" s="12">
        <v>6340376</v>
      </c>
      <c r="G11" s="12">
        <v>224527790</v>
      </c>
      <c r="H11" s="12">
        <v>15886089</v>
      </c>
      <c r="I11" s="12">
        <v>5102362</v>
      </c>
      <c r="J11" s="12">
        <v>224516928</v>
      </c>
      <c r="K11" s="12">
        <v>12726561</v>
      </c>
      <c r="L11" s="12">
        <v>6303217</v>
      </c>
      <c r="M11" s="12"/>
      <c r="N11" s="12">
        <f t="shared" si="0"/>
        <v>973766974</v>
      </c>
      <c r="O11" s="14">
        <f>SUM(N11)/N24</f>
        <v>4.2053645055824658E-2</v>
      </c>
    </row>
    <row r="12" spans="1:15" s="7" customFormat="1" x14ac:dyDescent="0.25">
      <c r="A12" s="7" t="s">
        <v>17</v>
      </c>
      <c r="B12" s="6">
        <v>14012180</v>
      </c>
      <c r="C12" s="6">
        <v>2857183</v>
      </c>
      <c r="D12" s="12">
        <v>203933935</v>
      </c>
      <c r="E12" s="12">
        <v>10756281</v>
      </c>
      <c r="F12" s="12">
        <v>2039197</v>
      </c>
      <c r="G12" s="12">
        <v>160527415</v>
      </c>
      <c r="H12" s="12">
        <v>9346191</v>
      </c>
      <c r="I12" s="12">
        <v>2362437</v>
      </c>
      <c r="J12" s="12">
        <v>165625679</v>
      </c>
      <c r="K12" s="12">
        <v>8145027</v>
      </c>
      <c r="L12" s="12">
        <v>2405308</v>
      </c>
      <c r="M12" s="12"/>
      <c r="N12" s="12">
        <f t="shared" si="0"/>
        <v>582010833</v>
      </c>
      <c r="O12" s="14">
        <f>SUM(N12)/N24</f>
        <v>2.5135045286129039E-2</v>
      </c>
    </row>
    <row r="13" spans="1:15" s="7" customFormat="1" x14ac:dyDescent="0.25">
      <c r="A13" s="7" t="s">
        <v>6</v>
      </c>
      <c r="B13" s="6">
        <v>1937784</v>
      </c>
      <c r="C13" s="6">
        <v>401048</v>
      </c>
      <c r="D13" s="12">
        <v>55657326</v>
      </c>
      <c r="E13" s="12">
        <v>3267555</v>
      </c>
      <c r="F13" s="12">
        <v>328621</v>
      </c>
      <c r="G13" s="12">
        <v>24147604</v>
      </c>
      <c r="H13" s="12">
        <v>1791369</v>
      </c>
      <c r="I13" s="12">
        <v>371957</v>
      </c>
      <c r="J13" s="12">
        <v>25324167</v>
      </c>
      <c r="K13" s="12">
        <v>1340347</v>
      </c>
      <c r="L13" s="12">
        <v>279596</v>
      </c>
      <c r="M13" s="12"/>
      <c r="N13" s="12">
        <f t="shared" si="0"/>
        <v>114847374</v>
      </c>
      <c r="O13" s="14">
        <f>SUM(N13)/N24</f>
        <v>4.9598629145842701E-3</v>
      </c>
    </row>
    <row r="14" spans="1:15" s="7" customFormat="1" x14ac:dyDescent="0.25">
      <c r="A14" s="7" t="s">
        <v>20</v>
      </c>
      <c r="B14" s="6">
        <v>7064901</v>
      </c>
      <c r="C14" s="6">
        <v>2298806</v>
      </c>
      <c r="D14" s="12">
        <v>138185700</v>
      </c>
      <c r="E14" s="12">
        <v>9652005</v>
      </c>
      <c r="F14" s="12">
        <v>2520763</v>
      </c>
      <c r="G14" s="12">
        <v>81841368</v>
      </c>
      <c r="H14" s="12">
        <v>7283242</v>
      </c>
      <c r="I14" s="12">
        <v>2172182</v>
      </c>
      <c r="J14" s="12">
        <v>87653231</v>
      </c>
      <c r="K14" s="12">
        <v>5786661</v>
      </c>
      <c r="L14" s="12">
        <v>3231148</v>
      </c>
      <c r="M14" s="12"/>
      <c r="N14" s="12">
        <f t="shared" ref="N14" si="1">SUM(B14:M14)</f>
        <v>347690007</v>
      </c>
      <c r="O14" s="14">
        <f>SUM(N14)/N24</f>
        <v>1.501553506561539E-2</v>
      </c>
    </row>
    <row r="15" spans="1:15" s="7" customFormat="1" x14ac:dyDescent="0.25">
      <c r="A15" s="7" t="s">
        <v>7</v>
      </c>
      <c r="B15" s="6">
        <v>25289643</v>
      </c>
      <c r="C15" s="6">
        <v>9021340</v>
      </c>
      <c r="D15" s="12">
        <v>440443660</v>
      </c>
      <c r="E15" s="12">
        <v>35077738</v>
      </c>
      <c r="F15" s="12">
        <v>9211144</v>
      </c>
      <c r="G15" s="12">
        <v>211156892</v>
      </c>
      <c r="H15" s="12">
        <v>17217626</v>
      </c>
      <c r="I15" s="12">
        <v>7195462</v>
      </c>
      <c r="J15" s="12">
        <v>215667162</v>
      </c>
      <c r="K15" s="12">
        <v>17979132</v>
      </c>
      <c r="L15" s="12">
        <v>9764859</v>
      </c>
      <c r="M15" s="12"/>
      <c r="N15" s="12">
        <f t="shared" si="0"/>
        <v>998024658</v>
      </c>
      <c r="O15" s="14">
        <f>SUM(N15)/N24</f>
        <v>4.3101250961600994E-2</v>
      </c>
    </row>
    <row r="16" spans="1:15" s="7" customFormat="1" x14ac:dyDescent="0.25">
      <c r="A16" s="9" t="s">
        <v>12</v>
      </c>
      <c r="B16" s="6">
        <v>2963663</v>
      </c>
      <c r="C16" s="6">
        <v>1052523</v>
      </c>
      <c r="D16" s="12">
        <v>28379934</v>
      </c>
      <c r="E16" s="12">
        <v>5687117</v>
      </c>
      <c r="F16" s="12">
        <v>814622</v>
      </c>
      <c r="G16" s="12">
        <v>16528246</v>
      </c>
      <c r="H16" s="12">
        <v>3759342</v>
      </c>
      <c r="I16" s="12">
        <v>591810</v>
      </c>
      <c r="J16" s="12">
        <v>17238322</v>
      </c>
      <c r="K16" s="12">
        <v>3957366</v>
      </c>
      <c r="L16" s="12">
        <v>1103865</v>
      </c>
      <c r="M16" s="12"/>
      <c r="N16" s="12">
        <f t="shared" si="0"/>
        <v>82076810</v>
      </c>
      <c r="O16" s="14">
        <f>SUM(N16)/N24</f>
        <v>3.5446150128463482E-3</v>
      </c>
    </row>
    <row r="17" spans="1:15" s="7" customFormat="1" x14ac:dyDescent="0.25">
      <c r="A17" s="9" t="s">
        <v>16</v>
      </c>
      <c r="B17" s="6">
        <v>5414769</v>
      </c>
      <c r="C17" s="6">
        <v>1628769</v>
      </c>
      <c r="D17" s="12">
        <v>65508467</v>
      </c>
      <c r="E17" s="6">
        <v>7188578</v>
      </c>
      <c r="F17" s="12">
        <v>2131566</v>
      </c>
      <c r="G17" s="12">
        <v>48868398</v>
      </c>
      <c r="H17" s="6">
        <v>5180211</v>
      </c>
      <c r="I17" s="12">
        <v>1535981</v>
      </c>
      <c r="J17" s="12">
        <v>52767360</v>
      </c>
      <c r="K17" s="12">
        <v>4575289</v>
      </c>
      <c r="L17" s="12">
        <v>2067965</v>
      </c>
      <c r="M17" s="12"/>
      <c r="N17" s="12">
        <f t="shared" si="0"/>
        <v>196867353</v>
      </c>
      <c r="O17" s="14">
        <f>SUM((N17)/N24)</f>
        <v>8.5020235920855308E-3</v>
      </c>
    </row>
    <row r="18" spans="1:15" s="7" customFormat="1" x14ac:dyDescent="0.25">
      <c r="A18" s="7" t="s">
        <v>8</v>
      </c>
      <c r="B18" s="6">
        <v>29347293</v>
      </c>
      <c r="C18" s="6">
        <v>6641105</v>
      </c>
      <c r="D18" s="12">
        <v>542960820</v>
      </c>
      <c r="E18" s="12">
        <v>35112139</v>
      </c>
      <c r="F18" s="12">
        <v>7291651</v>
      </c>
      <c r="G18" s="12">
        <v>295625940</v>
      </c>
      <c r="H18" s="12">
        <v>19530563</v>
      </c>
      <c r="I18" s="12">
        <v>5553977</v>
      </c>
      <c r="J18" s="12">
        <v>300519483</v>
      </c>
      <c r="K18" s="12">
        <v>18258844</v>
      </c>
      <c r="L18" s="12">
        <v>8247729</v>
      </c>
      <c r="M18" s="12"/>
      <c r="N18" s="12">
        <f t="shared" si="0"/>
        <v>1269089544</v>
      </c>
      <c r="O18" s="14">
        <f>SUM(N18)/N24</f>
        <v>5.480761070403109E-2</v>
      </c>
    </row>
    <row r="19" spans="1:15" s="7" customFormat="1" x14ac:dyDescent="0.25">
      <c r="A19" s="7" t="s">
        <v>15</v>
      </c>
      <c r="B19" s="6">
        <v>14590251</v>
      </c>
      <c r="C19" s="6">
        <v>4415249</v>
      </c>
      <c r="D19" s="12">
        <v>306371677</v>
      </c>
      <c r="E19" s="12">
        <v>21920077</v>
      </c>
      <c r="F19" s="12">
        <v>4631431</v>
      </c>
      <c r="G19" s="12">
        <v>137051580</v>
      </c>
      <c r="H19" s="12">
        <v>13166576</v>
      </c>
      <c r="I19" s="12">
        <v>3707837</v>
      </c>
      <c r="J19" s="12">
        <v>143829874</v>
      </c>
      <c r="K19" s="13">
        <v>10637678</v>
      </c>
      <c r="L19" s="13">
        <v>6127969</v>
      </c>
      <c r="M19" s="13"/>
      <c r="N19" s="12">
        <f t="shared" si="0"/>
        <v>666450199</v>
      </c>
      <c r="O19" s="14">
        <f>SUM(N19)/N24</f>
        <v>2.8781690963499147E-2</v>
      </c>
    </row>
    <row r="20" spans="1:15" s="7" customFormat="1" x14ac:dyDescent="0.25">
      <c r="A20" s="7" t="s">
        <v>9</v>
      </c>
      <c r="B20" s="6">
        <v>34757806</v>
      </c>
      <c r="C20" s="6">
        <v>9657853</v>
      </c>
      <c r="D20" s="12">
        <v>718940422</v>
      </c>
      <c r="E20" s="12">
        <v>46042160</v>
      </c>
      <c r="F20" s="12">
        <v>10041191</v>
      </c>
      <c r="G20" s="12">
        <v>430625011</v>
      </c>
      <c r="H20" s="12">
        <v>28033152</v>
      </c>
      <c r="I20" s="12">
        <v>8271804</v>
      </c>
      <c r="J20" s="12">
        <v>442532430</v>
      </c>
      <c r="K20" s="13">
        <v>25939269</v>
      </c>
      <c r="L20" s="13">
        <v>10088108</v>
      </c>
      <c r="M20" s="13"/>
      <c r="N20" s="12">
        <f t="shared" si="0"/>
        <v>1764929206</v>
      </c>
      <c r="O20" s="14">
        <f>SUM(N20)/N24</f>
        <v>7.6221219613659269E-2</v>
      </c>
    </row>
    <row r="21" spans="1:15" s="7" customFormat="1" x14ac:dyDescent="0.25">
      <c r="A21" s="7" t="s">
        <v>10</v>
      </c>
      <c r="B21" s="6">
        <v>42419996</v>
      </c>
      <c r="C21" s="6">
        <v>9211490</v>
      </c>
      <c r="D21" s="12">
        <v>1035428485</v>
      </c>
      <c r="E21" s="12">
        <v>47318962</v>
      </c>
      <c r="F21" s="12">
        <v>9232185</v>
      </c>
      <c r="G21" s="12">
        <v>606361925</v>
      </c>
      <c r="H21" s="12">
        <v>34493801</v>
      </c>
      <c r="I21" s="12">
        <v>6674968</v>
      </c>
      <c r="J21" s="12">
        <v>614414284</v>
      </c>
      <c r="K21" s="12">
        <v>25379464</v>
      </c>
      <c r="L21" s="12">
        <v>11072877</v>
      </c>
      <c r="M21" s="12"/>
      <c r="N21" s="12">
        <f t="shared" si="0"/>
        <v>2442008437</v>
      </c>
      <c r="O21" s="14">
        <f>SUM(N21)/N24</f>
        <v>0.10546194189671414</v>
      </c>
    </row>
    <row r="22" spans="1:15" s="7" customFormat="1" x14ac:dyDescent="0.25">
      <c r="A22" s="7" t="s">
        <v>14</v>
      </c>
      <c r="B22" s="6">
        <v>202527912</v>
      </c>
      <c r="C22" s="11">
        <v>32207146</v>
      </c>
      <c r="D22" s="11">
        <v>4682806649</v>
      </c>
      <c r="E22" s="12">
        <v>252304211</v>
      </c>
      <c r="F22" s="11">
        <v>28175532</v>
      </c>
      <c r="G22" s="11">
        <v>3379984663</v>
      </c>
      <c r="H22" s="12">
        <v>164693910</v>
      </c>
      <c r="I22" s="11">
        <v>23506491</v>
      </c>
      <c r="J22" s="11">
        <v>3453741770</v>
      </c>
      <c r="K22" s="11">
        <v>142097726</v>
      </c>
      <c r="L22" s="11">
        <v>30493038</v>
      </c>
      <c r="M22" s="11"/>
      <c r="N22" s="12">
        <f t="shared" si="0"/>
        <v>12392539048</v>
      </c>
      <c r="O22" s="14">
        <f>SUM(N22)/N24</f>
        <v>0.53519112105874234</v>
      </c>
    </row>
    <row r="23" spans="1:15" x14ac:dyDescent="0.25">
      <c r="A23" s="7" t="s">
        <v>11</v>
      </c>
      <c r="B23" s="6">
        <v>12283860</v>
      </c>
      <c r="C23" s="6">
        <v>4276359</v>
      </c>
      <c r="D23" s="6">
        <v>204717888</v>
      </c>
      <c r="E23" s="12">
        <v>15785376</v>
      </c>
      <c r="F23" s="6">
        <v>3969912</v>
      </c>
      <c r="G23" s="6">
        <v>96426700</v>
      </c>
      <c r="H23" s="12">
        <v>10699910</v>
      </c>
      <c r="I23" s="6">
        <v>3473508</v>
      </c>
      <c r="J23" s="6">
        <v>98521430</v>
      </c>
      <c r="K23" s="6">
        <v>8591262</v>
      </c>
      <c r="L23" s="6">
        <v>5032509</v>
      </c>
      <c r="M23" s="6"/>
      <c r="N23" s="12">
        <f t="shared" si="0"/>
        <v>463778714</v>
      </c>
      <c r="O23" s="14">
        <f>SUM(N23)/N24</f>
        <v>2.0029006881273442E-2</v>
      </c>
    </row>
    <row r="24" spans="1:15" x14ac:dyDescent="0.25">
      <c r="A24" s="10" t="s">
        <v>13</v>
      </c>
      <c r="B24" s="6">
        <f>SUM(B9:B23)</f>
        <v>435138449</v>
      </c>
      <c r="C24" s="6">
        <f t="shared" ref="C24:M24" si="2">SUM(C9:C23)</f>
        <v>97105168</v>
      </c>
      <c r="D24" s="6">
        <f t="shared" si="2"/>
        <v>9219897240</v>
      </c>
      <c r="E24" s="6">
        <f t="shared" si="2"/>
        <v>543231922</v>
      </c>
      <c r="F24" s="6">
        <f t="shared" si="2"/>
        <v>93431541</v>
      </c>
      <c r="G24" s="6">
        <f t="shared" si="2"/>
        <v>5902910059</v>
      </c>
      <c r="H24" s="6">
        <f t="shared" si="2"/>
        <v>348130715</v>
      </c>
      <c r="I24" s="6">
        <f t="shared" si="2"/>
        <v>76127510</v>
      </c>
      <c r="J24" s="6">
        <f>SUM(J8:J23)</f>
        <v>6035601601</v>
      </c>
      <c r="K24" s="6">
        <f t="shared" si="2"/>
        <v>299023810</v>
      </c>
      <c r="L24" s="6">
        <f t="shared" si="2"/>
        <v>104754457</v>
      </c>
      <c r="M24" s="6">
        <f t="shared" si="2"/>
        <v>0</v>
      </c>
      <c r="N24" s="12">
        <f t="shared" si="0"/>
        <v>23155352472</v>
      </c>
      <c r="O24" s="14">
        <f>SUM(N24)/N24</f>
        <v>1</v>
      </c>
    </row>
    <row r="25" spans="1:15" x14ac:dyDescent="0.25">
      <c r="A25" s="8"/>
    </row>
    <row r="28" spans="1:15" ht="7.5" customHeight="1" x14ac:dyDescent="0.25"/>
    <row r="29" spans="1:15" ht="30.95" customHeight="1" x14ac:dyDescent="0.25">
      <c r="A29" s="20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75" x14ac:dyDescent="0.25">
      <c r="A32" s="18" t="s">
        <v>0</v>
      </c>
      <c r="B32" s="19">
        <v>202401</v>
      </c>
      <c r="C32" s="19">
        <v>202402</v>
      </c>
      <c r="D32" s="19">
        <v>202403</v>
      </c>
      <c r="E32" s="19">
        <v>202404</v>
      </c>
      <c r="F32" s="19">
        <v>202405</v>
      </c>
      <c r="G32" s="19">
        <v>202406</v>
      </c>
      <c r="H32" s="19">
        <v>202407</v>
      </c>
      <c r="I32" s="19">
        <v>202408</v>
      </c>
      <c r="J32" s="19">
        <v>202409</v>
      </c>
      <c r="K32" s="19">
        <v>202410</v>
      </c>
      <c r="L32" s="19">
        <v>202411</v>
      </c>
      <c r="M32" s="19">
        <v>202412</v>
      </c>
      <c r="N32" s="19" t="s">
        <v>1</v>
      </c>
      <c r="O32" s="19" t="s">
        <v>2</v>
      </c>
    </row>
    <row r="33" spans="1:15" x14ac:dyDescent="0.25">
      <c r="A33" s="7" t="s">
        <v>3</v>
      </c>
      <c r="B33" s="6">
        <v>226</v>
      </c>
      <c r="C33" s="12">
        <v>64</v>
      </c>
      <c r="D33" s="12">
        <v>2844</v>
      </c>
      <c r="E33" s="12">
        <v>202</v>
      </c>
      <c r="F33" s="12">
        <v>61</v>
      </c>
      <c r="G33" s="12">
        <v>2405</v>
      </c>
      <c r="H33" s="12">
        <v>159</v>
      </c>
      <c r="I33" s="12">
        <v>55</v>
      </c>
      <c r="J33" s="12">
        <v>2364</v>
      </c>
      <c r="K33" s="12">
        <v>140</v>
      </c>
      <c r="L33" s="12">
        <v>66</v>
      </c>
      <c r="M33" s="12"/>
      <c r="N33" s="12">
        <f>SUM(B33:M33)</f>
        <v>8586</v>
      </c>
      <c r="O33" s="17">
        <f>SUM((N33)/N48)</f>
        <v>2.6490515741277813E-3</v>
      </c>
    </row>
    <row r="34" spans="1:15" x14ac:dyDescent="0.25">
      <c r="A34" s="7" t="s">
        <v>4</v>
      </c>
      <c r="B34" s="6">
        <v>2575</v>
      </c>
      <c r="C34" s="12">
        <v>1285</v>
      </c>
      <c r="D34" s="12">
        <v>25831</v>
      </c>
      <c r="E34" s="12">
        <v>2415</v>
      </c>
      <c r="F34" s="12">
        <v>1295</v>
      </c>
      <c r="G34" s="12">
        <v>20412</v>
      </c>
      <c r="H34" s="12">
        <v>2253</v>
      </c>
      <c r="I34" s="12">
        <v>1160</v>
      </c>
      <c r="J34" s="12">
        <v>20426</v>
      </c>
      <c r="K34" s="12">
        <v>1852</v>
      </c>
      <c r="L34" s="12">
        <v>1288</v>
      </c>
      <c r="M34" s="12"/>
      <c r="N34" s="12">
        <f t="shared" ref="N34:N47" si="3">SUM(B34:M34)</f>
        <v>80792</v>
      </c>
      <c r="O34" s="17">
        <f>SUM((N34)/N48)</f>
        <v>2.4926878031322118E-2</v>
      </c>
    </row>
    <row r="35" spans="1:15" x14ac:dyDescent="0.25">
      <c r="A35" s="7" t="s">
        <v>5</v>
      </c>
      <c r="B35" s="6">
        <v>4689</v>
      </c>
      <c r="C35" s="12">
        <v>2677</v>
      </c>
      <c r="D35" s="12">
        <v>42977</v>
      </c>
      <c r="E35" s="12">
        <v>4103</v>
      </c>
      <c r="F35" s="12">
        <v>2576</v>
      </c>
      <c r="G35" s="12">
        <v>35055</v>
      </c>
      <c r="H35" s="12">
        <v>3769</v>
      </c>
      <c r="I35" s="12">
        <v>2392</v>
      </c>
      <c r="J35" s="12">
        <v>34589</v>
      </c>
      <c r="K35" s="12">
        <v>3319</v>
      </c>
      <c r="L35" s="12">
        <v>2407</v>
      </c>
      <c r="M35" s="12"/>
      <c r="N35" s="12">
        <f t="shared" si="3"/>
        <v>138553</v>
      </c>
      <c r="O35" s="17">
        <f>SUM((N35)/N48)</f>
        <v>4.2747966777326639E-2</v>
      </c>
    </row>
    <row r="36" spans="1:15" x14ac:dyDescent="0.25">
      <c r="A36" s="7" t="s">
        <v>17</v>
      </c>
      <c r="B36" s="6">
        <v>3285</v>
      </c>
      <c r="C36" s="6">
        <v>1358</v>
      </c>
      <c r="D36" s="12">
        <v>27797</v>
      </c>
      <c r="E36" s="12">
        <v>2405</v>
      </c>
      <c r="F36" s="12">
        <v>1292</v>
      </c>
      <c r="G36" s="12">
        <v>26193</v>
      </c>
      <c r="H36" s="12">
        <v>2387</v>
      </c>
      <c r="I36" s="12">
        <v>1286</v>
      </c>
      <c r="J36" s="12">
        <v>26545</v>
      </c>
      <c r="K36" s="12">
        <v>2226</v>
      </c>
      <c r="L36" s="12">
        <v>1304</v>
      </c>
      <c r="M36" s="12"/>
      <c r="N36" s="12">
        <f t="shared" si="3"/>
        <v>96078</v>
      </c>
      <c r="O36" s="17">
        <f>SUM((N36)/N48)</f>
        <v>2.9643090745288724E-2</v>
      </c>
    </row>
    <row r="37" spans="1:15" x14ac:dyDescent="0.25">
      <c r="A37" s="7" t="s">
        <v>6</v>
      </c>
      <c r="B37" s="6">
        <v>317</v>
      </c>
      <c r="C37" s="6">
        <v>137</v>
      </c>
      <c r="D37" s="12">
        <v>4533</v>
      </c>
      <c r="E37" s="12">
        <v>367</v>
      </c>
      <c r="F37" s="12">
        <v>134</v>
      </c>
      <c r="G37" s="12">
        <v>3338</v>
      </c>
      <c r="H37" s="12">
        <v>306</v>
      </c>
      <c r="I37" s="12">
        <v>127</v>
      </c>
      <c r="J37" s="12">
        <v>3334</v>
      </c>
      <c r="K37" s="12">
        <v>248</v>
      </c>
      <c r="L37" s="12">
        <v>118</v>
      </c>
      <c r="M37" s="12"/>
      <c r="N37" s="12">
        <f t="shared" si="3"/>
        <v>12959</v>
      </c>
      <c r="O37" s="17">
        <f>SUM((N37)/N48)</f>
        <v>3.9982598822643741E-3</v>
      </c>
    </row>
    <row r="38" spans="1:15" x14ac:dyDescent="0.25">
      <c r="A38" s="7" t="s">
        <v>20</v>
      </c>
      <c r="B38" s="6">
        <v>897</v>
      </c>
      <c r="C38" s="6">
        <v>399</v>
      </c>
      <c r="D38" s="12">
        <v>10618</v>
      </c>
      <c r="E38" s="12">
        <v>897</v>
      </c>
      <c r="F38" s="12">
        <v>470</v>
      </c>
      <c r="G38" s="12">
        <v>9329</v>
      </c>
      <c r="H38" s="12">
        <v>930</v>
      </c>
      <c r="I38" s="12">
        <v>441</v>
      </c>
      <c r="J38" s="12">
        <v>9712</v>
      </c>
      <c r="K38" s="12">
        <v>840</v>
      </c>
      <c r="L38" s="12">
        <v>521</v>
      </c>
      <c r="M38" s="12"/>
      <c r="N38" s="12">
        <f t="shared" si="3"/>
        <v>35054</v>
      </c>
      <c r="O38" s="17">
        <f>SUM((N38)/N48)</f>
        <v>1.0815263671031359E-2</v>
      </c>
    </row>
    <row r="39" spans="1:15" x14ac:dyDescent="0.25">
      <c r="A39" s="7" t="s">
        <v>7</v>
      </c>
      <c r="B39" s="6">
        <v>3319</v>
      </c>
      <c r="C39" s="6">
        <v>1288</v>
      </c>
      <c r="D39" s="12">
        <v>32579</v>
      </c>
      <c r="E39" s="12">
        <v>2997</v>
      </c>
      <c r="F39" s="12">
        <v>1371</v>
      </c>
      <c r="G39" s="12">
        <v>25942</v>
      </c>
      <c r="H39" s="12">
        <v>2342</v>
      </c>
      <c r="I39" s="12">
        <v>1183</v>
      </c>
      <c r="J39" s="12">
        <v>25879</v>
      </c>
      <c r="K39" s="12">
        <v>2188</v>
      </c>
      <c r="L39" s="12">
        <v>1357</v>
      </c>
      <c r="M39" s="12"/>
      <c r="N39" s="12">
        <f t="shared" si="3"/>
        <v>100445</v>
      </c>
      <c r="O39" s="17">
        <f>SUM((N39)/N48)</f>
        <v>3.0990447864344864E-2</v>
      </c>
    </row>
    <row r="40" spans="1:15" x14ac:dyDescent="0.25">
      <c r="A40" s="9" t="s">
        <v>12</v>
      </c>
      <c r="B40" s="6">
        <v>218</v>
      </c>
      <c r="C40" s="6">
        <v>106</v>
      </c>
      <c r="D40" s="12">
        <v>1854</v>
      </c>
      <c r="E40" s="12">
        <v>304</v>
      </c>
      <c r="F40" s="12">
        <v>106</v>
      </c>
      <c r="G40" s="12">
        <v>1546</v>
      </c>
      <c r="H40" s="12">
        <v>240</v>
      </c>
      <c r="I40" s="12">
        <v>88</v>
      </c>
      <c r="J40" s="12">
        <v>1628</v>
      </c>
      <c r="K40" s="12">
        <v>223</v>
      </c>
      <c r="L40" s="12">
        <v>115</v>
      </c>
      <c r="M40" s="12"/>
      <c r="N40" s="12">
        <f t="shared" si="3"/>
        <v>6428</v>
      </c>
      <c r="O40" s="17">
        <f>SUM((N40)/N48)</f>
        <v>1.9832405681916351E-3</v>
      </c>
    </row>
    <row r="41" spans="1:15" x14ac:dyDescent="0.25">
      <c r="A41" s="9" t="s">
        <v>16</v>
      </c>
      <c r="B41" s="6">
        <v>484</v>
      </c>
      <c r="C41" s="6">
        <v>177</v>
      </c>
      <c r="D41" s="6">
        <v>5001</v>
      </c>
      <c r="E41" s="6">
        <v>601</v>
      </c>
      <c r="F41" s="6">
        <v>211</v>
      </c>
      <c r="G41" s="6">
        <v>5036</v>
      </c>
      <c r="H41" s="6">
        <v>515</v>
      </c>
      <c r="I41" s="6">
        <v>177</v>
      </c>
      <c r="J41" s="6">
        <v>5312</v>
      </c>
      <c r="K41" s="6">
        <v>437</v>
      </c>
      <c r="L41" s="6">
        <v>215</v>
      </c>
      <c r="M41" s="6"/>
      <c r="N41" s="12">
        <f t="shared" si="3"/>
        <v>18166</v>
      </c>
      <c r="O41" s="17">
        <f>SUM((N41)/N48)</f>
        <v>5.6047834725838899E-3</v>
      </c>
    </row>
    <row r="42" spans="1:15" x14ac:dyDescent="0.25">
      <c r="A42" s="7" t="s">
        <v>8</v>
      </c>
      <c r="B42" s="6">
        <v>4073</v>
      </c>
      <c r="C42" s="6">
        <v>1164</v>
      </c>
      <c r="D42" s="12">
        <v>43836</v>
      </c>
      <c r="E42" s="12">
        <v>3534</v>
      </c>
      <c r="F42" s="12">
        <v>1245</v>
      </c>
      <c r="G42" s="12">
        <v>37231</v>
      </c>
      <c r="H42" s="12">
        <v>2697</v>
      </c>
      <c r="I42" s="12">
        <v>1071</v>
      </c>
      <c r="J42" s="12">
        <v>37192</v>
      </c>
      <c r="K42" s="12">
        <v>2666</v>
      </c>
      <c r="L42" s="12">
        <v>1277</v>
      </c>
      <c r="M42" s="7"/>
      <c r="N42" s="12">
        <f t="shared" si="3"/>
        <v>135986</v>
      </c>
      <c r="O42" s="17">
        <f>SUM((N42)/N48)</f>
        <v>4.1955966382406298E-2</v>
      </c>
    </row>
    <row r="43" spans="1:15" x14ac:dyDescent="0.25">
      <c r="A43" s="7" t="s">
        <v>15</v>
      </c>
      <c r="B43" s="6">
        <v>1490</v>
      </c>
      <c r="C43" s="6">
        <v>735</v>
      </c>
      <c r="D43" s="12">
        <v>21064</v>
      </c>
      <c r="E43" s="12">
        <v>1802</v>
      </c>
      <c r="F43" s="12">
        <v>768</v>
      </c>
      <c r="G43" s="12">
        <v>16376</v>
      </c>
      <c r="H43" s="12">
        <v>1595</v>
      </c>
      <c r="I43" s="12">
        <v>674</v>
      </c>
      <c r="J43" s="12">
        <v>16706</v>
      </c>
      <c r="K43" s="12">
        <v>1301</v>
      </c>
      <c r="L43" s="12">
        <v>809</v>
      </c>
      <c r="M43" s="7"/>
      <c r="N43" s="12">
        <f t="shared" si="3"/>
        <v>63320</v>
      </c>
      <c r="O43" s="17">
        <f>SUM((N43)/N48)</f>
        <v>1.9536215429043921E-2</v>
      </c>
    </row>
    <row r="44" spans="1:15" x14ac:dyDescent="0.25">
      <c r="A44" s="7" t="s">
        <v>9</v>
      </c>
      <c r="B44" s="6">
        <v>5915</v>
      </c>
      <c r="C44" s="6">
        <v>2442</v>
      </c>
      <c r="D44" s="12">
        <v>68222</v>
      </c>
      <c r="E44" s="12">
        <v>5415</v>
      </c>
      <c r="F44" s="12">
        <v>2528</v>
      </c>
      <c r="G44" s="12">
        <v>59731</v>
      </c>
      <c r="H44" s="12">
        <v>4915</v>
      </c>
      <c r="I44" s="12">
        <v>2301</v>
      </c>
      <c r="J44" s="12">
        <v>60240</v>
      </c>
      <c r="K44" s="12">
        <v>4541</v>
      </c>
      <c r="L44" s="12">
        <v>2429</v>
      </c>
      <c r="M44" s="7"/>
      <c r="N44" s="12">
        <f t="shared" si="3"/>
        <v>218679</v>
      </c>
      <c r="O44" s="17">
        <f>SUM((N44)/N48)</f>
        <v>6.7469362820718512E-2</v>
      </c>
    </row>
    <row r="45" spans="1:15" x14ac:dyDescent="0.25">
      <c r="A45" s="7" t="s">
        <v>10</v>
      </c>
      <c r="B45" s="6">
        <v>6101</v>
      </c>
      <c r="C45" s="6">
        <v>1764</v>
      </c>
      <c r="D45" s="12">
        <v>95686</v>
      </c>
      <c r="E45" s="12">
        <v>5152</v>
      </c>
      <c r="F45" s="12">
        <v>1795</v>
      </c>
      <c r="G45" s="12">
        <v>80876</v>
      </c>
      <c r="H45" s="12">
        <v>5122</v>
      </c>
      <c r="I45" s="12">
        <v>1530</v>
      </c>
      <c r="J45" s="12">
        <v>80473</v>
      </c>
      <c r="K45" s="12">
        <v>3848</v>
      </c>
      <c r="L45" s="12">
        <v>1831</v>
      </c>
      <c r="M45" s="7"/>
      <c r="N45" s="12">
        <f t="shared" si="3"/>
        <v>284178</v>
      </c>
      <c r="O45" s="17">
        <f>SUM((N45)/N48)</f>
        <v>8.7677868417480168E-2</v>
      </c>
    </row>
    <row r="46" spans="1:15" x14ac:dyDescent="0.25">
      <c r="A46" s="7" t="s">
        <v>14</v>
      </c>
      <c r="B46" s="6">
        <v>39472</v>
      </c>
      <c r="C46" s="6">
        <v>9736</v>
      </c>
      <c r="D46" s="12">
        <v>645360</v>
      </c>
      <c r="E46" s="12">
        <v>36896</v>
      </c>
      <c r="F46" s="12">
        <v>9592</v>
      </c>
      <c r="G46" s="12">
        <v>597377</v>
      </c>
      <c r="H46" s="12">
        <v>33331</v>
      </c>
      <c r="I46" s="12">
        <v>8537</v>
      </c>
      <c r="J46" s="12">
        <v>578702</v>
      </c>
      <c r="K46" s="12">
        <v>27132</v>
      </c>
      <c r="L46" s="12">
        <v>8957</v>
      </c>
      <c r="M46" s="7"/>
      <c r="N46" s="12">
        <f t="shared" si="3"/>
        <v>1995092</v>
      </c>
      <c r="O46" s="17">
        <f>SUM((N46)/N48)</f>
        <v>0.61554875414974886</v>
      </c>
    </row>
    <row r="47" spans="1:15" x14ac:dyDescent="0.25">
      <c r="A47" s="7" t="s">
        <v>11</v>
      </c>
      <c r="B47" s="6">
        <v>1565</v>
      </c>
      <c r="C47" s="6">
        <v>708</v>
      </c>
      <c r="D47" s="12">
        <v>15155</v>
      </c>
      <c r="E47" s="12">
        <v>1450</v>
      </c>
      <c r="F47" s="12">
        <v>740</v>
      </c>
      <c r="G47" s="12">
        <v>11712</v>
      </c>
      <c r="H47" s="12">
        <v>1311</v>
      </c>
      <c r="I47" s="12">
        <v>635</v>
      </c>
      <c r="J47" s="12">
        <v>11698</v>
      </c>
      <c r="K47" s="12">
        <v>1139</v>
      </c>
      <c r="L47" s="12">
        <v>731</v>
      </c>
      <c r="M47" s="7"/>
      <c r="N47" s="12">
        <f t="shared" si="3"/>
        <v>46844</v>
      </c>
      <c r="O47" s="17">
        <f>SUM((N47)/N48)</f>
        <v>1.445285021412087E-2</v>
      </c>
    </row>
    <row r="48" spans="1:15" x14ac:dyDescent="0.25">
      <c r="A48" s="7" t="s">
        <v>13</v>
      </c>
      <c r="B48" s="6">
        <f>SUM(B33:B47)</f>
        <v>74626</v>
      </c>
      <c r="C48" s="6">
        <f t="shared" ref="C48:N48" si="4">SUM(C33:C47)</f>
        <v>24040</v>
      </c>
      <c r="D48" s="6">
        <f t="shared" si="4"/>
        <v>1043357</v>
      </c>
      <c r="E48" s="6">
        <f t="shared" si="4"/>
        <v>68540</v>
      </c>
      <c r="F48" s="6">
        <f t="shared" si="4"/>
        <v>24184</v>
      </c>
      <c r="G48" s="6">
        <f t="shared" si="4"/>
        <v>932559</v>
      </c>
      <c r="H48" s="6">
        <f t="shared" si="4"/>
        <v>61872</v>
      </c>
      <c r="I48" s="6">
        <f t="shared" si="4"/>
        <v>21657</v>
      </c>
      <c r="J48" s="6">
        <f t="shared" si="4"/>
        <v>914800</v>
      </c>
      <c r="K48" s="6">
        <f t="shared" si="4"/>
        <v>52100</v>
      </c>
      <c r="L48" s="6">
        <f t="shared" si="4"/>
        <v>23425</v>
      </c>
      <c r="M48" s="6">
        <f t="shared" si="4"/>
        <v>0</v>
      </c>
      <c r="N48" s="6">
        <f t="shared" si="4"/>
        <v>3241160</v>
      </c>
      <c r="O48" s="17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2024-11-28T13:57:49Z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