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fciwpfs02\gemensam\Gemensamma\Pensionsvalet\Förmedling\1. KAP-KL\Statistik\Förmedling\"/>
    </mc:Choice>
  </mc:AlternateContent>
  <xr:revisionPtr revIDLastSave="0" documentId="13_ncr:1_{22EE8791-E506-4E0A-A89F-33A35C0BAE6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1" l="1"/>
  <c r="C24" i="1"/>
  <c r="D24" i="1"/>
  <c r="E24" i="1"/>
  <c r="F24" i="1"/>
  <c r="G24" i="1"/>
  <c r="H24" i="1"/>
  <c r="I24" i="1"/>
  <c r="K24" i="1"/>
  <c r="L24" i="1"/>
  <c r="M24" i="1"/>
  <c r="H48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33" i="1"/>
  <c r="C48" i="1"/>
  <c r="D48" i="1"/>
  <c r="E48" i="1"/>
  <c r="F48" i="1"/>
  <c r="G48" i="1"/>
  <c r="I48" i="1"/>
  <c r="J48" i="1"/>
  <c r="K48" i="1"/>
  <c r="L48" i="1"/>
  <c r="M48" i="1"/>
  <c r="B48" i="1"/>
  <c r="N48" i="1" l="1"/>
  <c r="O45" i="1" l="1"/>
  <c r="O37" i="1"/>
  <c r="O44" i="1"/>
  <c r="O36" i="1"/>
  <c r="O35" i="1"/>
  <c r="O41" i="1"/>
  <c r="O40" i="1"/>
  <c r="O47" i="1"/>
  <c r="O39" i="1"/>
  <c r="O46" i="1"/>
  <c r="O38" i="1"/>
  <c r="O43" i="1"/>
  <c r="O42" i="1"/>
  <c r="O34" i="1"/>
  <c r="O33" i="1"/>
  <c r="O48" i="1" l="1"/>
  <c r="N14" i="1"/>
  <c r="B24" i="1" l="1"/>
  <c r="N10" i="1"/>
  <c r="N11" i="1"/>
  <c r="N12" i="1"/>
  <c r="N13" i="1"/>
  <c r="N15" i="1"/>
  <c r="N16" i="1"/>
  <c r="N17" i="1"/>
  <c r="N18" i="1"/>
  <c r="N19" i="1"/>
  <c r="N20" i="1"/>
  <c r="N21" i="1"/>
  <c r="N22" i="1"/>
  <c r="N23" i="1"/>
  <c r="N9" i="1" l="1"/>
  <c r="N24" i="1"/>
  <c r="O9" i="1" l="1"/>
  <c r="O17" i="1"/>
  <c r="O14" i="1"/>
  <c r="O20" i="1"/>
  <c r="O13" i="1"/>
  <c r="O15" i="1"/>
  <c r="O10" i="1"/>
  <c r="O21" i="1"/>
  <c r="O19" i="1"/>
  <c r="O11" i="1"/>
  <c r="O23" i="1"/>
  <c r="O16" i="1"/>
  <c r="O24" i="1"/>
  <c r="O18" i="1"/>
  <c r="O22" i="1"/>
  <c r="O12" i="1"/>
</calcChain>
</file>

<file path=xl/sharedStrings.xml><?xml version="1.0" encoding="utf-8"?>
<sst xmlns="http://schemas.openxmlformats.org/spreadsheetml/2006/main" count="40" uniqueCount="21">
  <si>
    <t>Försäkringsbolag</t>
  </si>
  <si>
    <t>Totalt</t>
  </si>
  <si>
    <t>Procentfördelning</t>
  </si>
  <si>
    <t>ALECTA</t>
  </si>
  <si>
    <t>AMF FONDFÖRSÄKRING</t>
  </si>
  <si>
    <t>AMF PENSION</t>
  </si>
  <si>
    <t>FOLKSAM LÄRARFONDER</t>
  </si>
  <si>
    <t>HANDELSBANKENFOND</t>
  </si>
  <si>
    <t>NORDEA LIV &amp; PENSION</t>
  </si>
  <si>
    <t>SWEDBANK FÖRSÄKRING</t>
  </si>
  <si>
    <t xml:space="preserve">KPA TRAD </t>
  </si>
  <si>
    <t>KPA FOND</t>
  </si>
  <si>
    <t>LIVFÖRSÄKRINGSBOLAGET SKANDIA, ÖMSESIDIGT</t>
  </si>
  <si>
    <t>Summa:</t>
  </si>
  <si>
    <t>KPA TRAD förval</t>
  </si>
  <si>
    <t xml:space="preserve">SEB </t>
  </si>
  <si>
    <t>LÄNSFÖRSÄKRINGAR FONDLIV</t>
  </si>
  <si>
    <t>FOLKSAM LO PENSION</t>
  </si>
  <si>
    <t>Förmedlingsstatistik  AKAP-KR /KAP-KL/PFA  Avser antal individer</t>
  </si>
  <si>
    <t>Förmedlingsstatistik  AKAP-KR/KAP-KL/PFA Avser förmedlat belopp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</si>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</sst>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8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3D3D3D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rgb="FFE1DFD7"/>
      </left>
      <right style="medium">
        <color rgb="FFE1DFD7"/>
      </right>
      <top style="medium">
        <color rgb="FFE1DFD7"/>
      </top>
      <bottom style="medium">
        <color rgb="FFE1DFD7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2">
    <xf numFmtId="0" fontId="0" fillId="0" borderId="0" xfId="0"/>
    <xf numFmtId="0" fontId="0" fillId="0" borderId="0" xfId="0" applyAlignment="1"/>
    <xf numFmtId="3" fontId="0" fillId="0" borderId="0" xfId="0" applyNumberFormat="1"/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0" fontId="0" fillId="0" borderId="0" xfId="0" applyFont="1"/>
    <xf numFmtId="0" fontId="4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3" fontId="5" fillId="0" borderId="0" xfId="0" applyNumberFormat="1" applyFont="1" applyAlignment="1"/>
    <xf numFmtId="3" fontId="5" fillId="0" borderId="0" xfId="0" applyNumberFormat="1" applyFont="1"/>
    <xf numFmtId="3" fontId="5" fillId="0" borderId="0" xfId="0" applyNumberFormat="1" applyFont="1" applyFill="1"/>
    <xf numFmtId="10" fontId="5" fillId="0" borderId="0" xfId="1" applyNumberFormat="1" applyFont="1" applyAlignment="1">
      <alignment horizontal="right"/>
    </xf>
    <xf numFmtId="3" fontId="2" fillId="2" borderId="0" xfId="2" applyNumberFormat="1">
      <alignment horizontal="left" vertical="center" indent="1" readingOrder="1"/>
      <protection locked="0"/>
    </xf>
    <xf numFmtId="0" fontId="7" fillId="4" borderId="1" xfId="0" applyFont="1" applyFill="1" applyBorder="1" applyAlignment="1">
      <alignment horizontal="right" vertical="center" wrapText="1"/>
    </xf>
    <xf numFmtId="10" fontId="5" fillId="0" borderId="0" xfId="1" applyNumberFormat="1" applyFont="1" applyAlignment="1">
      <alignment horizontal="center"/>
    </xf>
    <xf numFmtId="14" fontId="9" fillId="3" borderId="0" xfId="3" applyNumberFormat="1" applyFont="1" applyAlignment="1">
      <alignment vertical="center"/>
    </xf>
    <xf numFmtId="0" fontId="9" fillId="3" borderId="0" xfId="3" applyNumberFormat="1" applyFont="1">
      <alignment horizontal="left" vertical="center" indent="1"/>
    </xf>
    <xf numFmtId="0" fontId="8" fillId="2" borderId="0" xfId="2" applyFont="1" applyAlignment="1">
      <alignment vertical="center" readingOrder="1"/>
      <protection locked="0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topLeftCell="A14" zoomScaleNormal="100" workbookViewId="0">
      <selection activeCell="B48" sqref="B48"/>
    </sheetView>
  </sheetViews>
  <sheetFormatPr defaultRowHeight="15" x14ac:dyDescent="0.25"/>
  <cols>
    <col min="1" max="1" width="52" bestFit="1" customWidth="1"/>
    <col min="2" max="2" width="11.28515625" bestFit="1" customWidth="1"/>
    <col min="3" max="3" width="10.28515625" bestFit="1" customWidth="1"/>
    <col min="4" max="4" width="14" bestFit="1" customWidth="1"/>
    <col min="5" max="5" width="11.28515625" bestFit="1" customWidth="1"/>
    <col min="6" max="6" width="10.85546875" bestFit="1" customWidth="1"/>
    <col min="7" max="7" width="13.42578125" bestFit="1" customWidth="1"/>
    <col min="8" max="8" width="11.28515625" bestFit="1" customWidth="1"/>
    <col min="9" max="9" width="11.28515625" customWidth="1"/>
    <col min="10" max="10" width="12.140625" customWidth="1"/>
    <col min="11" max="11" width="10.7109375" customWidth="1"/>
    <col min="12" max="12" width="11.42578125" customWidth="1"/>
    <col min="13" max="13" width="12.85546875" customWidth="1"/>
    <col min="14" max="14" width="14" bestFit="1" customWidth="1"/>
    <col min="15" max="15" width="18.7109375" bestFit="1" customWidth="1"/>
  </cols>
  <sheetData>
    <row r="1" spans="1:15" ht="1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1"/>
    </row>
    <row r="2" spans="1:15" ht="1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1"/>
    </row>
    <row r="3" spans="1:15" ht="1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1"/>
    </row>
    <row r="4" spans="1:15" ht="1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25">
      <c r="A5" s="20" t="s">
        <v>19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" customHeight="1" x14ac:dyDescent="0.25">
      <c r="B7" s="2"/>
      <c r="C7" s="2"/>
      <c r="D7" s="6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thickBot="1" x14ac:dyDescent="0.3">
      <c r="A8" s="18" t="s">
        <v>0</v>
      </c>
      <c r="B8" s="19">
        <v>202501</v>
      </c>
      <c r="C8" s="19">
        <v>202502</v>
      </c>
      <c r="D8" s="19">
        <v>202503</v>
      </c>
      <c r="E8" s="19">
        <v>202504</v>
      </c>
      <c r="F8" s="19">
        <v>202505</v>
      </c>
      <c r="G8" s="19">
        <v>205406</v>
      </c>
      <c r="H8" s="19">
        <v>202507</v>
      </c>
      <c r="I8" s="19">
        <v>202508</v>
      </c>
      <c r="J8" s="19">
        <v>202509</v>
      </c>
      <c r="K8" s="19">
        <v>202510</v>
      </c>
      <c r="L8" s="19">
        <v>202511</v>
      </c>
      <c r="M8" s="19">
        <v>202512</v>
      </c>
      <c r="N8" s="19" t="s">
        <v>1</v>
      </c>
      <c r="O8" s="19" t="s">
        <v>2</v>
      </c>
    </row>
    <row r="9" spans="1:15" s="7" customFormat="1" ht="15.75" thickBot="1" x14ac:dyDescent="0.3">
      <c r="A9" s="7" t="s">
        <v>3</v>
      </c>
      <c r="B9" s="6">
        <v>1739418</v>
      </c>
      <c r="C9" s="16"/>
      <c r="D9" s="12"/>
      <c r="E9" s="12"/>
      <c r="F9" s="12"/>
      <c r="G9" s="12"/>
      <c r="H9" s="12"/>
      <c r="I9" s="12"/>
      <c r="J9" s="12"/>
      <c r="K9" s="12"/>
      <c r="L9" s="12"/>
      <c r="M9" s="12"/>
      <c r="N9" s="12">
        <f>SUM(B9:M9)</f>
        <v>1739418</v>
      </c>
      <c r="O9" s="14">
        <f>SUM(N9)/N24</f>
        <v>3.5513484990583226E-3</v>
      </c>
    </row>
    <row r="10" spans="1:15" s="7" customFormat="1" x14ac:dyDescent="0.25">
      <c r="A10" s="7" t="s">
        <v>4</v>
      </c>
      <c r="B10" s="6">
        <v>21317062</v>
      </c>
      <c r="C10" s="6"/>
      <c r="D10" s="12"/>
      <c r="E10" s="12"/>
      <c r="F10" s="12"/>
      <c r="G10" s="12"/>
      <c r="H10" s="12"/>
      <c r="I10" s="11"/>
      <c r="J10" s="12"/>
      <c r="K10" s="12"/>
      <c r="L10" s="12"/>
      <c r="M10" s="12"/>
      <c r="N10" s="12">
        <f t="shared" ref="N10:N24" si="0">SUM(B10:M10)</f>
        <v>21317062</v>
      </c>
      <c r="O10" s="14">
        <f>SUM(N10)/N24</f>
        <v>4.3522785286821915E-2</v>
      </c>
    </row>
    <row r="11" spans="1:15" s="7" customFormat="1" x14ac:dyDescent="0.25">
      <c r="A11" s="7" t="s">
        <v>5</v>
      </c>
      <c r="B11" s="6">
        <v>21078292</v>
      </c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>
        <f t="shared" si="0"/>
        <v>21078292</v>
      </c>
      <c r="O11" s="14">
        <f>SUM(N11)/N24</f>
        <v>4.3035291492276757E-2</v>
      </c>
    </row>
    <row r="12" spans="1:15" s="7" customFormat="1" x14ac:dyDescent="0.25">
      <c r="A12" s="7" t="s">
        <v>17</v>
      </c>
      <c r="B12" s="6">
        <v>16043854</v>
      </c>
      <c r="C12" s="6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>
        <f t="shared" si="0"/>
        <v>16043854</v>
      </c>
      <c r="O12" s="14">
        <f>SUM(N12)/N24</f>
        <v>3.2756540878621968E-2</v>
      </c>
    </row>
    <row r="13" spans="1:15" s="7" customFormat="1" x14ac:dyDescent="0.25">
      <c r="A13" s="7" t="s">
        <v>6</v>
      </c>
      <c r="B13" s="6">
        <v>2103567</v>
      </c>
      <c r="C13" s="6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>
        <f t="shared" si="0"/>
        <v>2103567</v>
      </c>
      <c r="O13" s="14">
        <f>SUM(N13)/N24</f>
        <v>4.2948270675125921E-3</v>
      </c>
    </row>
    <row r="14" spans="1:15" s="7" customFormat="1" x14ac:dyDescent="0.25">
      <c r="A14" s="7" t="s">
        <v>20</v>
      </c>
      <c r="B14" s="6">
        <v>8910526</v>
      </c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>
        <f t="shared" ref="N14" si="1">SUM(B14:M14)</f>
        <v>8910526</v>
      </c>
      <c r="O14" s="14">
        <f>SUM(N14)/N24</f>
        <v>1.8192512171266571E-2</v>
      </c>
    </row>
    <row r="15" spans="1:15" s="7" customFormat="1" x14ac:dyDescent="0.25">
      <c r="A15" s="7" t="s">
        <v>7</v>
      </c>
      <c r="B15" s="6">
        <v>24984461</v>
      </c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>
        <f t="shared" si="0"/>
        <v>24984461</v>
      </c>
      <c r="O15" s="14">
        <f>SUM(N15)/N24</f>
        <v>5.10104690604163E-2</v>
      </c>
    </row>
    <row r="16" spans="1:15" s="7" customFormat="1" x14ac:dyDescent="0.25">
      <c r="A16" s="9" t="s">
        <v>12</v>
      </c>
      <c r="B16" s="6">
        <v>3246257</v>
      </c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>
        <f t="shared" si="0"/>
        <v>3246257</v>
      </c>
      <c r="O16" s="14">
        <f>SUM(N16)/N24</f>
        <v>6.6278432927034062E-3</v>
      </c>
    </row>
    <row r="17" spans="1:15" s="7" customFormat="1" x14ac:dyDescent="0.25">
      <c r="A17" s="9" t="s">
        <v>16</v>
      </c>
      <c r="B17" s="6">
        <v>7523924</v>
      </c>
      <c r="C17" s="6"/>
      <c r="D17" s="12"/>
      <c r="E17" s="6"/>
      <c r="F17" s="12"/>
      <c r="G17" s="12"/>
      <c r="H17" s="6"/>
      <c r="I17" s="12"/>
      <c r="J17" s="12"/>
      <c r="K17" s="12"/>
      <c r="L17" s="12"/>
      <c r="M17" s="12"/>
      <c r="N17" s="12">
        <f t="shared" si="0"/>
        <v>7523924</v>
      </c>
      <c r="O17" s="14">
        <f>SUM((N17)/N24)</f>
        <v>1.5361503792894457E-2</v>
      </c>
    </row>
    <row r="18" spans="1:15" s="7" customFormat="1" x14ac:dyDescent="0.25">
      <c r="A18" s="7" t="s">
        <v>8</v>
      </c>
      <c r="B18" s="6">
        <v>28520041</v>
      </c>
      <c r="C18" s="6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>
        <f t="shared" si="0"/>
        <v>28520041</v>
      </c>
      <c r="O18" s="14">
        <f>SUM(N18)/N24</f>
        <v>5.8229019590708975E-2</v>
      </c>
    </row>
    <row r="19" spans="1:15" s="7" customFormat="1" x14ac:dyDescent="0.25">
      <c r="A19" s="7" t="s">
        <v>15</v>
      </c>
      <c r="B19" s="6">
        <v>18005939</v>
      </c>
      <c r="C19" s="6"/>
      <c r="D19" s="12"/>
      <c r="E19" s="12"/>
      <c r="F19" s="12"/>
      <c r="G19" s="12"/>
      <c r="H19" s="12"/>
      <c r="I19" s="12"/>
      <c r="J19" s="12"/>
      <c r="K19" s="13"/>
      <c r="L19" s="13"/>
      <c r="M19" s="13"/>
      <c r="N19" s="12">
        <f t="shared" si="0"/>
        <v>18005939</v>
      </c>
      <c r="O19" s="14">
        <f>SUM(N19)/N24</f>
        <v>3.6762505873680573E-2</v>
      </c>
    </row>
    <row r="20" spans="1:15" s="7" customFormat="1" x14ac:dyDescent="0.25">
      <c r="A20" s="7" t="s">
        <v>9</v>
      </c>
      <c r="B20" s="6">
        <v>47206724</v>
      </c>
      <c r="C20" s="6"/>
      <c r="D20" s="12"/>
      <c r="E20" s="12"/>
      <c r="F20" s="12"/>
      <c r="G20" s="12"/>
      <c r="H20" s="12"/>
      <c r="I20" s="12"/>
      <c r="J20" s="12"/>
      <c r="K20" s="13"/>
      <c r="L20" s="13"/>
      <c r="M20" s="13"/>
      <c r="N20" s="12">
        <f t="shared" si="0"/>
        <v>47206724</v>
      </c>
      <c r="O20" s="14">
        <f>SUM(N20)/N24</f>
        <v>9.6381392179947831E-2</v>
      </c>
    </row>
    <row r="21" spans="1:15" s="7" customFormat="1" x14ac:dyDescent="0.25">
      <c r="A21" s="7" t="s">
        <v>10</v>
      </c>
      <c r="B21" s="6">
        <v>52356664</v>
      </c>
      <c r="C21" s="6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>
        <f t="shared" si="0"/>
        <v>52356664</v>
      </c>
      <c r="O21" s="14">
        <f>SUM(N21)/N24</f>
        <v>0.10689596181717155</v>
      </c>
    </row>
    <row r="22" spans="1:15" s="7" customFormat="1" x14ac:dyDescent="0.25">
      <c r="A22" s="7" t="s">
        <v>14</v>
      </c>
      <c r="B22" s="6">
        <v>223625246</v>
      </c>
      <c r="C22" s="11"/>
      <c r="D22" s="11"/>
      <c r="E22" s="12"/>
      <c r="F22" s="11"/>
      <c r="G22" s="11"/>
      <c r="H22" s="12"/>
      <c r="I22" s="11"/>
      <c r="J22" s="11"/>
      <c r="K22" s="11"/>
      <c r="L22" s="11"/>
      <c r="M22" s="11"/>
      <c r="N22" s="12">
        <f t="shared" si="0"/>
        <v>223625246</v>
      </c>
      <c r="O22" s="14">
        <f>SUM(N22)/N24</f>
        <v>0.45657293516201863</v>
      </c>
    </row>
    <row r="23" spans="1:15" x14ac:dyDescent="0.25">
      <c r="A23" s="7" t="s">
        <v>11</v>
      </c>
      <c r="B23" s="6">
        <v>13128875</v>
      </c>
      <c r="C23" s="6"/>
      <c r="D23" s="6"/>
      <c r="E23" s="12"/>
      <c r="F23" s="6"/>
      <c r="G23" s="6"/>
      <c r="H23" s="12"/>
      <c r="I23" s="6"/>
      <c r="J23" s="6"/>
      <c r="K23" s="6"/>
      <c r="L23" s="6"/>
      <c r="M23" s="6"/>
      <c r="N23" s="12">
        <f t="shared" si="0"/>
        <v>13128875</v>
      </c>
      <c r="O23" s="14">
        <f>SUM(N23)/N24</f>
        <v>2.6805063834900143E-2</v>
      </c>
    </row>
    <row r="24" spans="1:15" x14ac:dyDescent="0.25">
      <c r="A24" s="10" t="s">
        <v>13</v>
      </c>
      <c r="B24" s="6">
        <f>SUM(B9:B23)</f>
        <v>489790850</v>
      </c>
      <c r="C24" s="6">
        <f t="shared" ref="C24:M24" si="2">SUM(C9:C23)</f>
        <v>0</v>
      </c>
      <c r="D24" s="6">
        <f t="shared" si="2"/>
        <v>0</v>
      </c>
      <c r="E24" s="6">
        <f t="shared" si="2"/>
        <v>0</v>
      </c>
      <c r="F24" s="6">
        <f t="shared" si="2"/>
        <v>0</v>
      </c>
      <c r="G24" s="6">
        <f t="shared" si="2"/>
        <v>0</v>
      </c>
      <c r="H24" s="6">
        <f t="shared" si="2"/>
        <v>0</v>
      </c>
      <c r="I24" s="6">
        <f t="shared" si="2"/>
        <v>0</v>
      </c>
      <c r="J24" s="6">
        <f>SUM(J9:J23)</f>
        <v>0</v>
      </c>
      <c r="K24" s="6">
        <f t="shared" si="2"/>
        <v>0</v>
      </c>
      <c r="L24" s="6">
        <f t="shared" si="2"/>
        <v>0</v>
      </c>
      <c r="M24" s="6">
        <f t="shared" si="2"/>
        <v>0</v>
      </c>
      <c r="N24" s="12">
        <f t="shared" si="0"/>
        <v>489790850</v>
      </c>
      <c r="O24" s="14">
        <f>SUM(N24)/N24</f>
        <v>1</v>
      </c>
    </row>
    <row r="25" spans="1:15" x14ac:dyDescent="0.25">
      <c r="A25" s="8"/>
    </row>
    <row r="28" spans="1:15" ht="7.5" customHeight="1" x14ac:dyDescent="0.25"/>
    <row r="29" spans="1:15" ht="30.95" customHeight="1" x14ac:dyDescent="0.25">
      <c r="A29" s="20" t="s">
        <v>18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5" ht="15.75" x14ac:dyDescent="0.25">
      <c r="A32" s="18" t="s">
        <v>0</v>
      </c>
      <c r="B32" s="19">
        <v>202501</v>
      </c>
      <c r="C32" s="19">
        <v>202502</v>
      </c>
      <c r="D32" s="19">
        <v>202503</v>
      </c>
      <c r="E32" s="19">
        <v>202504</v>
      </c>
      <c r="F32" s="19">
        <v>202505</v>
      </c>
      <c r="G32" s="19">
        <v>202506</v>
      </c>
      <c r="H32" s="19">
        <v>202507</v>
      </c>
      <c r="I32" s="19">
        <v>202508</v>
      </c>
      <c r="J32" s="19">
        <v>202509</v>
      </c>
      <c r="K32" s="19">
        <v>202510</v>
      </c>
      <c r="L32" s="19">
        <v>202511</v>
      </c>
      <c r="M32" s="19">
        <v>202512</v>
      </c>
      <c r="N32" s="19" t="s">
        <v>1</v>
      </c>
      <c r="O32" s="19" t="s">
        <v>2</v>
      </c>
    </row>
    <row r="33" spans="1:15" x14ac:dyDescent="0.25">
      <c r="A33" s="7" t="s">
        <v>3</v>
      </c>
      <c r="B33" s="6">
        <v>201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>
        <f>SUM(B33:M33)</f>
        <v>201</v>
      </c>
      <c r="O33" s="17">
        <f>SUM((N33)/N48)</f>
        <v>2.5006531556749896E-3</v>
      </c>
    </row>
    <row r="34" spans="1:15" x14ac:dyDescent="0.25">
      <c r="A34" s="7" t="s">
        <v>4</v>
      </c>
      <c r="B34" s="6">
        <v>2623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>
        <f t="shared" ref="N34:N47" si="3">SUM(B34:M34)</f>
        <v>2623</v>
      </c>
      <c r="O34" s="17">
        <f>SUM((N34)/N48)</f>
        <v>3.2632901628534813E-2</v>
      </c>
    </row>
    <row r="35" spans="1:15" x14ac:dyDescent="0.25">
      <c r="A35" s="7" t="s">
        <v>5</v>
      </c>
      <c r="B35" s="6">
        <v>4436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>
        <f t="shared" si="3"/>
        <v>4436</v>
      </c>
      <c r="O35" s="17">
        <f>SUM((N35)/N48)</f>
        <v>5.5188544271513706E-2</v>
      </c>
    </row>
    <row r="36" spans="1:15" x14ac:dyDescent="0.25">
      <c r="A36" s="7" t="s">
        <v>17</v>
      </c>
      <c r="B36" s="6">
        <v>3438</v>
      </c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>
        <f t="shared" si="3"/>
        <v>3438</v>
      </c>
      <c r="O36" s="17">
        <f>SUM((N36)/N48)</f>
        <v>4.2772365916470718E-2</v>
      </c>
    </row>
    <row r="37" spans="1:15" x14ac:dyDescent="0.25">
      <c r="A37" s="7" t="s">
        <v>6</v>
      </c>
      <c r="B37" s="6">
        <v>350</v>
      </c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>
        <f t="shared" si="3"/>
        <v>350</v>
      </c>
      <c r="O37" s="17">
        <f>SUM((N37)/N48)</f>
        <v>4.3543711665982405E-3</v>
      </c>
    </row>
    <row r="38" spans="1:15" x14ac:dyDescent="0.25">
      <c r="A38" s="7" t="s">
        <v>20</v>
      </c>
      <c r="B38" s="6">
        <v>1112</v>
      </c>
      <c r="C38" s="6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>
        <f t="shared" si="3"/>
        <v>1112</v>
      </c>
      <c r="O38" s="17">
        <f>SUM((N38)/N48)</f>
        <v>1.3834459249306411E-2</v>
      </c>
    </row>
    <row r="39" spans="1:15" x14ac:dyDescent="0.25">
      <c r="A39" s="7" t="s">
        <v>7</v>
      </c>
      <c r="B39" s="6">
        <v>3135</v>
      </c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>
        <f t="shared" si="3"/>
        <v>3135</v>
      </c>
      <c r="O39" s="17">
        <f>SUM((N39)/N48)</f>
        <v>3.9002724592244242E-2</v>
      </c>
    </row>
    <row r="40" spans="1:15" x14ac:dyDescent="0.25">
      <c r="A40" s="9" t="s">
        <v>12</v>
      </c>
      <c r="B40" s="6">
        <v>239</v>
      </c>
      <c r="C40" s="6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>
        <f t="shared" si="3"/>
        <v>239</v>
      </c>
      <c r="O40" s="17">
        <f>SUM((N40)/N48)</f>
        <v>2.9734134537627989E-3</v>
      </c>
    </row>
    <row r="41" spans="1:15" x14ac:dyDescent="0.25">
      <c r="A41" s="9" t="s">
        <v>16</v>
      </c>
      <c r="B41" s="6">
        <v>736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12">
        <f t="shared" si="3"/>
        <v>736</v>
      </c>
      <c r="O41" s="17">
        <f>SUM((N41)/N48)</f>
        <v>9.1566205103323015E-3</v>
      </c>
    </row>
    <row r="42" spans="1:15" x14ac:dyDescent="0.25">
      <c r="A42" s="7" t="s">
        <v>8</v>
      </c>
      <c r="B42" s="6">
        <v>3799</v>
      </c>
      <c r="C42" s="6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>
        <f t="shared" si="3"/>
        <v>3799</v>
      </c>
      <c r="O42" s="17">
        <f>SUM((N42)/N48)</f>
        <v>4.7263588748304906E-2</v>
      </c>
    </row>
    <row r="43" spans="1:15" x14ac:dyDescent="0.25">
      <c r="A43" s="7" t="s">
        <v>15</v>
      </c>
      <c r="B43" s="6">
        <v>2011</v>
      </c>
      <c r="C43" s="6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>
        <f t="shared" si="3"/>
        <v>2011</v>
      </c>
      <c r="O43" s="17">
        <f>SUM((N43)/N48)</f>
        <v>2.5018972617225892E-2</v>
      </c>
    </row>
    <row r="44" spans="1:15" x14ac:dyDescent="0.25">
      <c r="A44" s="7" t="s">
        <v>9</v>
      </c>
      <c r="B44" s="6">
        <v>7262</v>
      </c>
      <c r="C44" s="6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>
        <f t="shared" si="3"/>
        <v>7262</v>
      </c>
      <c r="O44" s="17">
        <f>SUM((N44)/N48)</f>
        <v>9.03469811766755E-2</v>
      </c>
    </row>
    <row r="45" spans="1:15" x14ac:dyDescent="0.25">
      <c r="A45" s="7" t="s">
        <v>10</v>
      </c>
      <c r="B45" s="6">
        <v>7321</v>
      </c>
      <c r="C45" s="6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>
        <f t="shared" si="3"/>
        <v>7321</v>
      </c>
      <c r="O45" s="17">
        <f>SUM((N45)/N48)</f>
        <v>9.1081003744759206E-2</v>
      </c>
    </row>
    <row r="46" spans="1:15" x14ac:dyDescent="0.25">
      <c r="A46" s="7" t="s">
        <v>14</v>
      </c>
      <c r="B46" s="6">
        <v>42158</v>
      </c>
      <c r="C46" s="6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>
        <f t="shared" si="3"/>
        <v>42158</v>
      </c>
      <c r="O46" s="17">
        <f>SUM((N46)/N48)</f>
        <v>0.52449022754699615</v>
      </c>
    </row>
    <row r="47" spans="1:15" x14ac:dyDescent="0.25">
      <c r="A47" s="7" t="s">
        <v>11</v>
      </c>
      <c r="B47" s="6">
        <v>1558</v>
      </c>
      <c r="C47" s="6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>
        <f t="shared" si="3"/>
        <v>1558</v>
      </c>
      <c r="O47" s="17">
        <f>SUM((N47)/N48)</f>
        <v>1.9383172221600169E-2</v>
      </c>
    </row>
    <row r="48" spans="1:15" x14ac:dyDescent="0.25">
      <c r="A48" s="7" t="s">
        <v>13</v>
      </c>
      <c r="B48" s="6">
        <f>SUM(B33:B47)</f>
        <v>80379</v>
      </c>
      <c r="C48" s="6">
        <f t="shared" ref="C48:N48" si="4">SUM(C33:C47)</f>
        <v>0</v>
      </c>
      <c r="D48" s="6">
        <f t="shared" si="4"/>
        <v>0</v>
      </c>
      <c r="E48" s="6">
        <f t="shared" si="4"/>
        <v>0</v>
      </c>
      <c r="F48" s="6">
        <f t="shared" si="4"/>
        <v>0</v>
      </c>
      <c r="G48" s="6">
        <f t="shared" si="4"/>
        <v>0</v>
      </c>
      <c r="H48" s="6">
        <f t="shared" si="4"/>
        <v>0</v>
      </c>
      <c r="I48" s="6">
        <f t="shared" si="4"/>
        <v>0</v>
      </c>
      <c r="J48" s="6">
        <f t="shared" si="4"/>
        <v>0</v>
      </c>
      <c r="K48" s="6">
        <f t="shared" si="4"/>
        <v>0</v>
      </c>
      <c r="L48" s="6">
        <f t="shared" si="4"/>
        <v>0</v>
      </c>
      <c r="M48" s="6">
        <f t="shared" si="4"/>
        <v>0</v>
      </c>
      <c r="N48" s="6">
        <f t="shared" si="4"/>
        <v>80379</v>
      </c>
      <c r="O48" s="17">
        <f>SUM(O33:O47)</f>
        <v>1</v>
      </c>
    </row>
  </sheetData>
  <mergeCells count="1">
    <mergeCell ref="A1:L3"/>
  </mergeCells>
  <phoneticPr fontId="6" type="noConversion"/>
  <pageMargins left="0.7" right="0.7" top="0.75" bottom="0.75" header="0.3" footer="0.3"/>
  <pageSetup orientation="portrait" r:id="rId1"/>
  <ignoredErrors>
    <ignoredError sqref="B2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Robin Jenelius</cp:lastModifiedBy>
  <cp:lastPrinted>2019-01-28T09:22:41Z</cp:lastPrinted>
  <dcterms:created xsi:type="dcterms:W3CDTF">2019-01-28T09:20:33Z</dcterms:created>
  <dcterms:modified xsi:type="dcterms:W3CDTF">2025-01-30T07:12:08Z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2021-03-31T06:15:54Z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