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A83548B8-A77B-4AEF-8712-252C34CA7D45}" xr6:coauthVersionLast="47" xr6:coauthVersionMax="47" xr10:uidLastSave="{00000000-0000-0000-0000-000000000000}"/>
  <bookViews>
    <workbookView xWindow="39735" yWindow="1110" windowWidth="28800" windowHeight="1522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J24" i="1"/>
  <c r="C24" i="1"/>
  <c r="D24" i="1"/>
  <c r="E24" i="1"/>
  <c r="F24" i="1"/>
  <c r="G24" i="1"/>
  <c r="H24" i="1"/>
  <c r="I24" i="1"/>
  <c r="K24" i="1"/>
  <c r="L24" i="1"/>
  <c r="M24" i="1"/>
  <c r="H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48" i="1"/>
  <c r="D48" i="1"/>
  <c r="E48" i="1"/>
  <c r="F48" i="1"/>
  <c r="G48" i="1"/>
  <c r="I48" i="1"/>
  <c r="J48" i="1"/>
  <c r="K48" i="1"/>
  <c r="L48" i="1"/>
  <c r="M48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<sst xmlns="http://schemas.openxmlformats.org/spreadsheetml/2006/main" count="40" uniqueCount="21">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</sst>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10" fontId="5" fillId="0" borderId="0" xfId="1" applyNumberFormat="1" applyFont="1" applyAlignment="1">
      <alignment horizontal="center"/>
    </xf>
    <xf numFmtId="14" fontId="8" fillId="3" borderId="0" xfId="3" applyNumberFormat="1" applyFont="1" applyAlignment="1">
      <alignment vertical="center"/>
    </xf>
    <xf numFmtId="0" fontId="8" fillId="3" borderId="0" xfId="3" applyNumberFormat="1" applyFont="1">
      <alignment horizontal="left" vertical="center" indent="1"/>
    </xf>
    <xf numFmtId="0" fontId="7" fillId="2" borderId="0" xfId="2" applyFont="1" applyAlignment="1">
      <alignment vertical="center" readingOrder="1"/>
      <protection locked="0"/>
    </xf>
    <xf numFmtId="0" fontId="9" fillId="4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14" zoomScaleNormal="100" workbookViewId="0">
      <selection activeCell="D47" sqref="D47"/>
    </sheetView>
  </sheetViews>
  <sheetFormatPr defaultRowHeight="15" x14ac:dyDescent="0.25"/>
  <cols>
    <col min="1" max="1" width="52" bestFit="1" customWidth="1"/>
    <col min="2" max="2" width="11.28515625" bestFit="1" customWidth="1"/>
    <col min="3" max="3" width="10.28515625" bestFit="1" customWidth="1"/>
    <col min="4" max="4" width="14" bestFit="1" customWidth="1"/>
    <col min="5" max="5" width="11.28515625" bestFit="1" customWidth="1"/>
    <col min="6" max="6" width="10.85546875" bestFit="1" customWidth="1"/>
    <col min="7" max="7" width="13.42578125" bestFit="1" customWidth="1"/>
    <col min="8" max="8" width="11.28515625" bestFit="1" customWidth="1"/>
    <col min="9" max="9" width="11.28515625" customWidth="1"/>
    <col min="10" max="10" width="12.140625" customWidth="1"/>
    <col min="11" max="11" width="10.7109375" customWidth="1"/>
    <col min="12" max="12" width="11.42578125" customWidth="1"/>
    <col min="13" max="13" width="12.85546875" customWidth="1"/>
    <col min="14" max="14" width="14" bestFit="1" customWidth="1"/>
    <col min="15" max="15" width="18.71093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9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3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205406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7" customFormat="1" ht="15.75" thickBot="1" x14ac:dyDescent="0.3">
      <c r="A9" s="7" t="s">
        <v>3</v>
      </c>
      <c r="B9" s="6">
        <v>1739418</v>
      </c>
      <c r="C9" s="20">
        <v>350350</v>
      </c>
      <c r="D9" s="12">
        <v>32463450</v>
      </c>
      <c r="E9" s="12"/>
      <c r="F9" s="12"/>
      <c r="G9" s="12"/>
      <c r="H9" s="12"/>
      <c r="I9" s="12"/>
      <c r="J9" s="12"/>
      <c r="K9" s="12"/>
      <c r="L9" s="12"/>
      <c r="M9" s="12"/>
      <c r="N9" s="12">
        <f>SUM(B9:M9)</f>
        <v>34553218</v>
      </c>
      <c r="O9" s="14">
        <f>SUM(N9)/N24</f>
        <v>3.3830367080485754E-3</v>
      </c>
    </row>
    <row r="10" spans="1:15" s="7" customFormat="1" x14ac:dyDescent="0.25">
      <c r="A10" s="7" t="s">
        <v>4</v>
      </c>
      <c r="B10" s="6">
        <v>21317062</v>
      </c>
      <c r="C10" s="21">
        <v>6681092</v>
      </c>
      <c r="D10" s="12">
        <v>345447857</v>
      </c>
      <c r="E10" s="12"/>
      <c r="F10" s="12"/>
      <c r="G10" s="12"/>
      <c r="H10" s="12"/>
      <c r="I10" s="11"/>
      <c r="J10" s="12"/>
      <c r="K10" s="12"/>
      <c r="L10" s="12"/>
      <c r="M10" s="12"/>
      <c r="N10" s="12">
        <f t="shared" ref="N10:N24" si="0">SUM(B10:M10)</f>
        <v>373446011</v>
      </c>
      <c r="O10" s="14">
        <f>SUM(N10)/N24</f>
        <v>3.6563354640002335E-2</v>
      </c>
    </row>
    <row r="11" spans="1:15" s="7" customFormat="1" x14ac:dyDescent="0.25">
      <c r="A11" s="7" t="s">
        <v>5</v>
      </c>
      <c r="B11" s="6">
        <v>21078292</v>
      </c>
      <c r="C11" s="21">
        <v>5332962</v>
      </c>
      <c r="D11" s="12">
        <v>405297369</v>
      </c>
      <c r="E11" s="12"/>
      <c r="F11" s="12"/>
      <c r="G11" s="12"/>
      <c r="H11" s="12"/>
      <c r="I11" s="12"/>
      <c r="J11" s="12"/>
      <c r="K11" s="12"/>
      <c r="L11" s="12"/>
      <c r="M11" s="12"/>
      <c r="N11" s="12">
        <f t="shared" si="0"/>
        <v>431708623</v>
      </c>
      <c r="O11" s="14">
        <f>SUM(N11)/N24</f>
        <v>4.2267730860555554E-2</v>
      </c>
    </row>
    <row r="12" spans="1:15" s="7" customFormat="1" x14ac:dyDescent="0.25">
      <c r="A12" s="7" t="s">
        <v>17</v>
      </c>
      <c r="B12" s="6">
        <v>16043854</v>
      </c>
      <c r="C12" s="21">
        <v>2567994</v>
      </c>
      <c r="D12" s="12">
        <v>224256666</v>
      </c>
      <c r="E12" s="12"/>
      <c r="F12" s="12"/>
      <c r="G12" s="12"/>
      <c r="H12" s="12"/>
      <c r="I12" s="12"/>
      <c r="J12" s="12"/>
      <c r="K12" s="12"/>
      <c r="L12" s="12"/>
      <c r="M12" s="12"/>
      <c r="N12" s="12">
        <f t="shared" si="0"/>
        <v>242868514</v>
      </c>
      <c r="O12" s="14">
        <f>SUM(N12)/N24</f>
        <v>2.3778772156364984E-2</v>
      </c>
    </row>
    <row r="13" spans="1:15" s="7" customFormat="1" x14ac:dyDescent="0.25">
      <c r="A13" s="7" t="s">
        <v>6</v>
      </c>
      <c r="B13" s="6">
        <v>2103567</v>
      </c>
      <c r="C13" s="21">
        <v>307241</v>
      </c>
      <c r="D13" s="12">
        <v>52584791</v>
      </c>
      <c r="E13" s="12"/>
      <c r="F13" s="12"/>
      <c r="G13" s="12"/>
      <c r="H13" s="12"/>
      <c r="I13" s="12"/>
      <c r="J13" s="12"/>
      <c r="K13" s="12"/>
      <c r="L13" s="12"/>
      <c r="M13" s="12"/>
      <c r="N13" s="12">
        <f t="shared" si="0"/>
        <v>54995599</v>
      </c>
      <c r="O13" s="14">
        <f>SUM(N13)/N24</f>
        <v>5.384509489047287E-3</v>
      </c>
    </row>
    <row r="14" spans="1:15" s="7" customFormat="1" x14ac:dyDescent="0.25">
      <c r="A14" s="7" t="s">
        <v>20</v>
      </c>
      <c r="B14" s="6">
        <v>8910526</v>
      </c>
      <c r="C14" s="21">
        <v>2610202</v>
      </c>
      <c r="D14" s="12">
        <v>164387706</v>
      </c>
      <c r="E14" s="12"/>
      <c r="F14" s="12"/>
      <c r="G14" s="12"/>
      <c r="H14" s="12"/>
      <c r="I14" s="12"/>
      <c r="J14" s="12"/>
      <c r="K14" s="12"/>
      <c r="L14" s="12"/>
      <c r="M14" s="12"/>
      <c r="N14" s="12">
        <f t="shared" ref="N14" si="1">SUM(B14:M14)</f>
        <v>175908434</v>
      </c>
      <c r="O14" s="14">
        <f>SUM(N14)/N24</f>
        <v>1.7222844178430504E-2</v>
      </c>
    </row>
    <row r="15" spans="1:15" s="7" customFormat="1" x14ac:dyDescent="0.25">
      <c r="A15" s="7" t="s">
        <v>7</v>
      </c>
      <c r="B15" s="6">
        <v>24984461</v>
      </c>
      <c r="C15" s="21">
        <v>9375751</v>
      </c>
      <c r="D15" s="12">
        <v>467116713</v>
      </c>
      <c r="E15" s="12"/>
      <c r="F15" s="12"/>
      <c r="G15" s="12"/>
      <c r="H15" s="12"/>
      <c r="I15" s="12"/>
      <c r="J15" s="12"/>
      <c r="K15" s="12"/>
      <c r="L15" s="12"/>
      <c r="M15" s="12"/>
      <c r="N15" s="12">
        <f t="shared" si="0"/>
        <v>501476925</v>
      </c>
      <c r="O15" s="14">
        <f>SUM(N15)/N24</f>
        <v>4.9098606257579898E-2</v>
      </c>
    </row>
    <row r="16" spans="1:15" s="7" customFormat="1" x14ac:dyDescent="0.25">
      <c r="A16" s="9" t="s">
        <v>12</v>
      </c>
      <c r="B16" s="6">
        <v>3246257</v>
      </c>
      <c r="C16" s="21">
        <v>1002292</v>
      </c>
      <c r="D16" s="12">
        <v>34656275</v>
      </c>
      <c r="E16" s="12"/>
      <c r="F16" s="12"/>
      <c r="G16" s="12"/>
      <c r="H16" s="12"/>
      <c r="I16" s="12"/>
      <c r="J16" s="12"/>
      <c r="K16" s="12"/>
      <c r="L16" s="12"/>
      <c r="M16" s="12"/>
      <c r="N16" s="12">
        <f t="shared" si="0"/>
        <v>38904824</v>
      </c>
      <c r="O16" s="14">
        <f>SUM(N16)/N24</f>
        <v>3.8090937785351634E-3</v>
      </c>
    </row>
    <row r="17" spans="1:15" s="7" customFormat="1" x14ac:dyDescent="0.25">
      <c r="A17" s="9" t="s">
        <v>16</v>
      </c>
      <c r="B17" s="6">
        <v>7523924</v>
      </c>
      <c r="C17" s="21">
        <v>1861947</v>
      </c>
      <c r="D17" s="12">
        <v>95775876</v>
      </c>
      <c r="E17" s="6"/>
      <c r="F17" s="12"/>
      <c r="G17" s="12"/>
      <c r="H17" s="6"/>
      <c r="I17" s="12"/>
      <c r="J17" s="12"/>
      <c r="K17" s="12"/>
      <c r="L17" s="12"/>
      <c r="M17" s="12"/>
      <c r="N17" s="12">
        <f t="shared" si="0"/>
        <v>105161747</v>
      </c>
      <c r="O17" s="14">
        <f>SUM((N17)/N24)</f>
        <v>1.0296177056027521E-2</v>
      </c>
    </row>
    <row r="18" spans="1:15" s="7" customFormat="1" x14ac:dyDescent="0.25">
      <c r="A18" s="7" t="s">
        <v>8</v>
      </c>
      <c r="B18" s="6">
        <v>28520041</v>
      </c>
      <c r="C18" s="21">
        <v>7074465</v>
      </c>
      <c r="D18" s="12">
        <v>592271166</v>
      </c>
      <c r="E18" s="12"/>
      <c r="F18" s="12"/>
      <c r="G18" s="12"/>
      <c r="H18" s="12"/>
      <c r="I18" s="12"/>
      <c r="J18" s="12"/>
      <c r="K18" s="12"/>
      <c r="L18" s="12"/>
      <c r="M18" s="12"/>
      <c r="N18" s="12">
        <f t="shared" si="0"/>
        <v>627865672</v>
      </c>
      <c r="O18" s="14">
        <f>SUM(N18)/N24</f>
        <v>6.1473076577110319E-2</v>
      </c>
    </row>
    <row r="19" spans="1:15" s="7" customFormat="1" x14ac:dyDescent="0.25">
      <c r="A19" s="7" t="s">
        <v>15</v>
      </c>
      <c r="B19" s="6">
        <v>18005939</v>
      </c>
      <c r="C19" s="21">
        <v>4538470</v>
      </c>
      <c r="D19" s="12">
        <v>330081856</v>
      </c>
      <c r="E19" s="12"/>
      <c r="F19" s="12"/>
      <c r="G19" s="12"/>
      <c r="H19" s="12"/>
      <c r="I19" s="12"/>
      <c r="J19" s="12"/>
      <c r="K19" s="13"/>
      <c r="L19" s="13"/>
      <c r="M19" s="13"/>
      <c r="N19" s="12">
        <f t="shared" si="0"/>
        <v>352626265</v>
      </c>
      <c r="O19" s="14">
        <f>SUM(N19)/N24</f>
        <v>3.4524934803961377E-2</v>
      </c>
    </row>
    <row r="20" spans="1:15" s="7" customFormat="1" x14ac:dyDescent="0.25">
      <c r="A20" s="7" t="s">
        <v>9</v>
      </c>
      <c r="B20" s="6">
        <v>47206724</v>
      </c>
      <c r="C20" s="21">
        <v>9932474</v>
      </c>
      <c r="D20" s="12">
        <v>790624324</v>
      </c>
      <c r="E20" s="12"/>
      <c r="F20" s="12"/>
      <c r="G20" s="12"/>
      <c r="H20" s="12"/>
      <c r="I20" s="12"/>
      <c r="J20" s="12"/>
      <c r="K20" s="13"/>
      <c r="L20" s="13"/>
      <c r="M20" s="13"/>
      <c r="N20" s="12">
        <f t="shared" si="0"/>
        <v>847763522</v>
      </c>
      <c r="O20" s="14">
        <f>SUM(N20)/N24</f>
        <v>8.3002836802943972E-2</v>
      </c>
    </row>
    <row r="21" spans="1:15" s="7" customFormat="1" x14ac:dyDescent="0.25">
      <c r="A21" s="7" t="s">
        <v>10</v>
      </c>
      <c r="B21" s="6">
        <v>52356664</v>
      </c>
      <c r="C21" s="6">
        <v>7619398</v>
      </c>
      <c r="D21" s="12">
        <v>1043397186</v>
      </c>
      <c r="E21" s="12"/>
      <c r="F21" s="12"/>
      <c r="G21" s="12"/>
      <c r="H21" s="12"/>
      <c r="I21" s="12"/>
      <c r="J21" s="12"/>
      <c r="K21" s="12"/>
      <c r="L21" s="12"/>
      <c r="M21" s="12"/>
      <c r="N21" s="12">
        <f t="shared" si="0"/>
        <v>1103373248</v>
      </c>
      <c r="O21" s="14">
        <f>SUM(N21)/N24</f>
        <v>0.10802907563234153</v>
      </c>
    </row>
    <row r="22" spans="1:15" s="7" customFormat="1" x14ac:dyDescent="0.25">
      <c r="A22" s="7" t="s">
        <v>14</v>
      </c>
      <c r="B22" s="6">
        <v>223625246</v>
      </c>
      <c r="C22" s="11">
        <v>27533964</v>
      </c>
      <c r="D22" s="11">
        <v>4848496752</v>
      </c>
      <c r="E22" s="12"/>
      <c r="F22" s="11"/>
      <c r="G22" s="11"/>
      <c r="H22" s="12"/>
      <c r="I22" s="11"/>
      <c r="J22" s="11"/>
      <c r="K22" s="11"/>
      <c r="L22" s="11"/>
      <c r="M22" s="11"/>
      <c r="N22" s="12">
        <f t="shared" si="0"/>
        <v>5099655962</v>
      </c>
      <c r="O22" s="14">
        <f>SUM(N22)/N24</f>
        <v>0.49929715136415864</v>
      </c>
    </row>
    <row r="23" spans="1:15" x14ac:dyDescent="0.25">
      <c r="A23" s="7" t="s">
        <v>11</v>
      </c>
      <c r="B23" s="6">
        <v>13128875</v>
      </c>
      <c r="C23" s="6">
        <v>4104060</v>
      </c>
      <c r="D23" s="6">
        <v>206127752</v>
      </c>
      <c r="E23" s="12"/>
      <c r="F23" s="6"/>
      <c r="G23" s="6"/>
      <c r="H23" s="12"/>
      <c r="I23" s="6"/>
      <c r="J23" s="6"/>
      <c r="K23" s="6"/>
      <c r="L23" s="6"/>
      <c r="M23" s="6"/>
      <c r="N23" s="12">
        <f t="shared" si="0"/>
        <v>223360687</v>
      </c>
      <c r="O23" s="14">
        <f>SUM(N23)/N24</f>
        <v>2.1868799694892332E-2</v>
      </c>
    </row>
    <row r="24" spans="1:15" x14ac:dyDescent="0.25">
      <c r="A24" s="10" t="s">
        <v>13</v>
      </c>
      <c r="B24" s="6">
        <f>SUM(B9:B23)</f>
        <v>489790850</v>
      </c>
      <c r="C24" s="6">
        <f t="shared" ref="C24:M24" si="2">SUM(C9:C23)</f>
        <v>90892662</v>
      </c>
      <c r="D24" s="6">
        <f t="shared" si="2"/>
        <v>9632985739</v>
      </c>
      <c r="E24" s="6">
        <f t="shared" si="2"/>
        <v>0</v>
      </c>
      <c r="F24" s="6">
        <f t="shared" si="2"/>
        <v>0</v>
      </c>
      <c r="G24" s="6">
        <f t="shared" si="2"/>
        <v>0</v>
      </c>
      <c r="H24" s="6">
        <f t="shared" si="2"/>
        <v>0</v>
      </c>
      <c r="I24" s="6">
        <f t="shared" si="2"/>
        <v>0</v>
      </c>
      <c r="J24" s="6">
        <f>SUM(J9:J23)</f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12">
        <f t="shared" si="0"/>
        <v>10213669251</v>
      </c>
      <c r="O24" s="14">
        <f>SUM(N24)/N24</f>
        <v>1</v>
      </c>
    </row>
    <row r="25" spans="1:15" x14ac:dyDescent="0.25">
      <c r="A25" s="8"/>
    </row>
    <row r="28" spans="1:15" ht="7.5" customHeight="1" x14ac:dyDescent="0.25"/>
    <row r="29" spans="1:15" ht="30.95" customHeight="1" x14ac:dyDescent="0.25">
      <c r="A29" s="19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75" x14ac:dyDescent="0.25">
      <c r="A32" s="17" t="s">
        <v>0</v>
      </c>
      <c r="B32" s="18">
        <v>202501</v>
      </c>
      <c r="C32" s="18">
        <v>202502</v>
      </c>
      <c r="D32" s="18">
        <v>202503</v>
      </c>
      <c r="E32" s="18">
        <v>202504</v>
      </c>
      <c r="F32" s="18">
        <v>202505</v>
      </c>
      <c r="G32" s="18">
        <v>202506</v>
      </c>
      <c r="H32" s="18">
        <v>202507</v>
      </c>
      <c r="I32" s="18">
        <v>202508</v>
      </c>
      <c r="J32" s="18">
        <v>202509</v>
      </c>
      <c r="K32" s="18">
        <v>202510</v>
      </c>
      <c r="L32" s="18">
        <v>202511</v>
      </c>
      <c r="M32" s="18">
        <v>202512</v>
      </c>
      <c r="N32" s="18" t="s">
        <v>1</v>
      </c>
      <c r="O32" s="18" t="s">
        <v>2</v>
      </c>
    </row>
    <row r="33" spans="1:15" x14ac:dyDescent="0.25">
      <c r="A33" s="7" t="s">
        <v>3</v>
      </c>
      <c r="B33" s="6">
        <v>201</v>
      </c>
      <c r="C33" s="12">
        <v>56</v>
      </c>
      <c r="D33" s="12">
        <v>2702</v>
      </c>
      <c r="E33" s="12"/>
      <c r="F33" s="12"/>
      <c r="G33" s="12"/>
      <c r="H33" s="12"/>
      <c r="I33" s="12"/>
      <c r="J33" s="12"/>
      <c r="K33" s="12"/>
      <c r="L33" s="12"/>
      <c r="M33" s="12"/>
      <c r="N33" s="12">
        <f>SUM(B33:M33)</f>
        <v>2959</v>
      </c>
      <c r="O33" s="16">
        <f>SUM((N33)/N48)</f>
        <v>2.5802142301561558E-3</v>
      </c>
    </row>
    <row r="34" spans="1:15" x14ac:dyDescent="0.25">
      <c r="A34" s="7" t="s">
        <v>4</v>
      </c>
      <c r="B34" s="6">
        <v>2623</v>
      </c>
      <c r="C34" s="12">
        <v>1180</v>
      </c>
      <c r="D34" s="12">
        <v>25012</v>
      </c>
      <c r="E34" s="12"/>
      <c r="F34" s="12"/>
      <c r="G34" s="12"/>
      <c r="H34" s="12"/>
      <c r="I34" s="12"/>
      <c r="J34" s="12"/>
      <c r="K34" s="12"/>
      <c r="L34" s="12"/>
      <c r="M34" s="12"/>
      <c r="N34" s="12">
        <f t="shared" ref="N34:N47" si="3">SUM(B34:M34)</f>
        <v>28815</v>
      </c>
      <c r="O34" s="16">
        <f>SUM((N34)/N48)</f>
        <v>2.5126351146316197E-2</v>
      </c>
    </row>
    <row r="35" spans="1:15" x14ac:dyDescent="0.25">
      <c r="A35" s="7" t="s">
        <v>5</v>
      </c>
      <c r="B35" s="6">
        <v>4436</v>
      </c>
      <c r="C35" s="12">
        <v>2296</v>
      </c>
      <c r="D35" s="12">
        <v>39375</v>
      </c>
      <c r="E35" s="12"/>
      <c r="F35" s="12"/>
      <c r="G35" s="12"/>
      <c r="H35" s="12"/>
      <c r="I35" s="12"/>
      <c r="J35" s="12"/>
      <c r="K35" s="12"/>
      <c r="L35" s="12"/>
      <c r="M35" s="12"/>
      <c r="N35" s="12">
        <f t="shared" si="3"/>
        <v>46107</v>
      </c>
      <c r="O35" s="16">
        <f>SUM((N35)/N48)</f>
        <v>4.0204777799868155E-2</v>
      </c>
    </row>
    <row r="36" spans="1:15" x14ac:dyDescent="0.25">
      <c r="A36" s="7" t="s">
        <v>17</v>
      </c>
      <c r="B36" s="6">
        <v>3438</v>
      </c>
      <c r="C36" s="6">
        <v>1316</v>
      </c>
      <c r="D36" s="12">
        <v>29709</v>
      </c>
      <c r="E36" s="12"/>
      <c r="F36" s="12"/>
      <c r="G36" s="12"/>
      <c r="H36" s="12"/>
      <c r="I36" s="12"/>
      <c r="J36" s="12"/>
      <c r="K36" s="12"/>
      <c r="L36" s="12"/>
      <c r="M36" s="12"/>
      <c r="N36" s="12">
        <f t="shared" si="3"/>
        <v>34463</v>
      </c>
      <c r="O36" s="16">
        <f>SUM((N36)/N48)</f>
        <v>3.0051342688026898E-2</v>
      </c>
    </row>
    <row r="37" spans="1:15" x14ac:dyDescent="0.25">
      <c r="A37" s="7" t="s">
        <v>6</v>
      </c>
      <c r="B37" s="6">
        <v>350</v>
      </c>
      <c r="C37" s="6">
        <v>113</v>
      </c>
      <c r="D37" s="12">
        <v>4226</v>
      </c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3"/>
        <v>4689</v>
      </c>
      <c r="O37" s="16">
        <f>SUM((N37)/N48)</f>
        <v>4.0887544863812825E-3</v>
      </c>
    </row>
    <row r="38" spans="1:15" x14ac:dyDescent="0.25">
      <c r="A38" s="7" t="s">
        <v>20</v>
      </c>
      <c r="B38" s="6">
        <v>1112</v>
      </c>
      <c r="C38" s="6">
        <v>487</v>
      </c>
      <c r="D38" s="12">
        <v>12058</v>
      </c>
      <c r="E38" s="12"/>
      <c r="F38" s="12"/>
      <c r="G38" s="12"/>
      <c r="H38" s="12"/>
      <c r="I38" s="12"/>
      <c r="J38" s="12"/>
      <c r="K38" s="12"/>
      <c r="L38" s="12"/>
      <c r="M38" s="12"/>
      <c r="N38" s="12">
        <f t="shared" si="3"/>
        <v>13657</v>
      </c>
      <c r="O38" s="16">
        <f>SUM((N38)/N48)</f>
        <v>1.1908748138304366E-2</v>
      </c>
    </row>
    <row r="39" spans="1:15" x14ac:dyDescent="0.25">
      <c r="A39" s="7" t="s">
        <v>7</v>
      </c>
      <c r="B39" s="6">
        <v>3135</v>
      </c>
      <c r="C39" s="6">
        <v>1285</v>
      </c>
      <c r="D39" s="12">
        <v>32881</v>
      </c>
      <c r="E39" s="12"/>
      <c r="F39" s="12"/>
      <c r="G39" s="12"/>
      <c r="H39" s="12"/>
      <c r="I39" s="12"/>
      <c r="J39" s="12"/>
      <c r="K39" s="12"/>
      <c r="L39" s="12"/>
      <c r="M39" s="12"/>
      <c r="N39" s="12">
        <f t="shared" si="3"/>
        <v>37301</v>
      </c>
      <c r="O39" s="16">
        <f>SUM((N39)/N48)</f>
        <v>3.2526046299106035E-2</v>
      </c>
    </row>
    <row r="40" spans="1:15" x14ac:dyDescent="0.25">
      <c r="A40" s="9" t="s">
        <v>12</v>
      </c>
      <c r="B40" s="6">
        <v>239</v>
      </c>
      <c r="C40" s="6">
        <v>108</v>
      </c>
      <c r="D40" s="12">
        <v>2167</v>
      </c>
      <c r="E40" s="12"/>
      <c r="F40" s="12"/>
      <c r="G40" s="12"/>
      <c r="H40" s="12"/>
      <c r="I40" s="12"/>
      <c r="J40" s="12"/>
      <c r="K40" s="12"/>
      <c r="L40" s="12"/>
      <c r="M40" s="12"/>
      <c r="N40" s="12">
        <f t="shared" si="3"/>
        <v>2514</v>
      </c>
      <c r="O40" s="16">
        <f>SUM((N40)/N48)</f>
        <v>2.1921793087572071E-3</v>
      </c>
    </row>
    <row r="41" spans="1:15" x14ac:dyDescent="0.25">
      <c r="A41" s="9" t="s">
        <v>16</v>
      </c>
      <c r="B41" s="6">
        <v>736</v>
      </c>
      <c r="C41" s="6">
        <v>228</v>
      </c>
      <c r="D41" s="6">
        <v>7174</v>
      </c>
      <c r="E41" s="6"/>
      <c r="F41" s="6"/>
      <c r="G41" s="6"/>
      <c r="H41" s="6"/>
      <c r="I41" s="6"/>
      <c r="J41" s="6"/>
      <c r="K41" s="6"/>
      <c r="L41" s="6"/>
      <c r="M41" s="6"/>
      <c r="N41" s="12">
        <f t="shared" si="3"/>
        <v>8138</v>
      </c>
      <c r="O41" s="16">
        <f>SUM((N41)/N48)</f>
        <v>7.0962431243699886E-3</v>
      </c>
    </row>
    <row r="42" spans="1:15" x14ac:dyDescent="0.25">
      <c r="A42" s="7" t="s">
        <v>8</v>
      </c>
      <c r="B42" s="6">
        <v>3799</v>
      </c>
      <c r="C42" s="6">
        <v>1164</v>
      </c>
      <c r="D42" s="12">
        <v>46087</v>
      </c>
      <c r="E42" s="12"/>
      <c r="F42" s="12"/>
      <c r="G42" s="12"/>
      <c r="H42" s="12"/>
      <c r="I42" s="12"/>
      <c r="J42" s="12"/>
      <c r="K42" s="12"/>
      <c r="L42" s="12"/>
      <c r="M42" s="12"/>
      <c r="N42" s="12">
        <f t="shared" si="3"/>
        <v>51050</v>
      </c>
      <c r="O42" s="16">
        <f>SUM((N42)/N48)</f>
        <v>4.4515017387452435E-2</v>
      </c>
    </row>
    <row r="43" spans="1:15" x14ac:dyDescent="0.25">
      <c r="A43" s="7" t="s">
        <v>15</v>
      </c>
      <c r="B43" s="6">
        <v>2011</v>
      </c>
      <c r="C43" s="6">
        <v>754</v>
      </c>
      <c r="D43" s="12">
        <v>21748</v>
      </c>
      <c r="E43" s="12"/>
      <c r="F43" s="12"/>
      <c r="G43" s="12"/>
      <c r="H43" s="12"/>
      <c r="I43" s="12"/>
      <c r="J43" s="12"/>
      <c r="K43" s="12"/>
      <c r="L43" s="12"/>
      <c r="M43" s="12"/>
      <c r="N43" s="12">
        <f t="shared" si="3"/>
        <v>24513</v>
      </c>
      <c r="O43" s="16">
        <f>SUM((N43)/N48)</f>
        <v>2.1375056243263888E-2</v>
      </c>
    </row>
    <row r="44" spans="1:15" x14ac:dyDescent="0.25">
      <c r="A44" s="7" t="s">
        <v>9</v>
      </c>
      <c r="B44" s="6">
        <v>7262</v>
      </c>
      <c r="C44" s="6">
        <v>2388</v>
      </c>
      <c r="D44" s="12">
        <v>72186</v>
      </c>
      <c r="E44" s="12"/>
      <c r="F44" s="12"/>
      <c r="G44" s="12"/>
      <c r="H44" s="12"/>
      <c r="I44" s="12"/>
      <c r="J44" s="12"/>
      <c r="K44" s="12"/>
      <c r="L44" s="12"/>
      <c r="M44" s="12"/>
      <c r="N44" s="12">
        <f t="shared" si="3"/>
        <v>81836</v>
      </c>
      <c r="O44" s="16">
        <f>SUM((N44)/N48)</f>
        <v>7.1360058039560373E-2</v>
      </c>
    </row>
    <row r="45" spans="1:15" x14ac:dyDescent="0.25">
      <c r="A45" s="7" t="s">
        <v>10</v>
      </c>
      <c r="B45" s="6">
        <v>7321</v>
      </c>
      <c r="C45" s="6">
        <v>1649</v>
      </c>
      <c r="D45" s="12">
        <v>91381</v>
      </c>
      <c r="E45" s="12"/>
      <c r="F45" s="12"/>
      <c r="G45" s="12"/>
      <c r="H45" s="12"/>
      <c r="I45" s="12"/>
      <c r="J45" s="12"/>
      <c r="K45" s="12"/>
      <c r="L45" s="12"/>
      <c r="M45" s="12"/>
      <c r="N45" s="12">
        <f t="shared" si="3"/>
        <v>100351</v>
      </c>
      <c r="O45" s="16">
        <f>SUM((N45)/N48)</f>
        <v>8.7504926735518879E-2</v>
      </c>
    </row>
    <row r="46" spans="1:15" x14ac:dyDescent="0.25">
      <c r="A46" s="7" t="s">
        <v>14</v>
      </c>
      <c r="B46" s="6">
        <v>42158</v>
      </c>
      <c r="C46" s="6">
        <v>8732</v>
      </c>
      <c r="D46" s="12">
        <v>642838</v>
      </c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3"/>
        <v>693728</v>
      </c>
      <c r="O46" s="16">
        <f>SUM((N46)/N48)</f>
        <v>0.60492289876910088</v>
      </c>
    </row>
    <row r="47" spans="1:15" x14ac:dyDescent="0.25">
      <c r="A47" s="7" t="s">
        <v>11</v>
      </c>
      <c r="B47" s="6">
        <v>1558</v>
      </c>
      <c r="C47" s="6">
        <v>648</v>
      </c>
      <c r="D47" s="12">
        <v>14477</v>
      </c>
      <c r="E47" s="12"/>
      <c r="F47" s="12"/>
      <c r="G47" s="12"/>
      <c r="H47" s="12"/>
      <c r="I47" s="12"/>
      <c r="J47" s="12"/>
      <c r="K47" s="12"/>
      <c r="L47" s="12"/>
      <c r="M47" s="12"/>
      <c r="N47" s="12">
        <f t="shared" si="3"/>
        <v>16683</v>
      </c>
      <c r="O47" s="16">
        <f>SUM((N47)/N48)</f>
        <v>1.4547385603817218E-2</v>
      </c>
    </row>
    <row r="48" spans="1:15" x14ac:dyDescent="0.25">
      <c r="A48" s="7" t="s">
        <v>13</v>
      </c>
      <c r="B48" s="6">
        <f>SUM(B33:B47)</f>
        <v>80379</v>
      </c>
      <c r="C48" s="6">
        <f t="shared" ref="C48:N48" si="4">SUM(C33:C47)</f>
        <v>22404</v>
      </c>
      <c r="D48" s="6">
        <f t="shared" si="4"/>
        <v>1044021</v>
      </c>
      <c r="E48" s="6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si="4"/>
        <v>1146804</v>
      </c>
      <c r="O48" s="16">
        <f>SUM(O33:O47)</f>
        <v>0.99999999999999989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2025-03-28T13:02:02Z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