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203A22E6-C1E3-457A-B0DF-02418CCF27DA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<sst xmlns="http://schemas.openxmlformats.org/spreadsheetml/2006/main" count="28" uniqueCount="16">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</sst>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8" workbookViewId="0">
      <selection activeCell="I49" sqref="I48:I49"/>
    </sheetView>
  </sheetViews>
  <sheetFormatPr defaultRowHeight="14.5" x14ac:dyDescent="0.35"/>
  <cols>
    <col min="1" max="1" width="52" bestFit="1" customWidth="1"/>
    <col min="2" max="2" width="9.81640625" customWidth="1"/>
    <col min="3" max="3" width="10.54296875" style="9" customWidth="1"/>
    <col min="4" max="4" width="10.81640625" style="9" customWidth="1"/>
    <col min="5" max="5" width="10.1796875" customWidth="1"/>
    <col min="6" max="6" width="10.453125" customWidth="1"/>
    <col min="7" max="7" width="9.7265625" customWidth="1"/>
    <col min="8" max="8" width="10.453125" bestFit="1" customWidth="1"/>
    <col min="9" max="9" width="9.54296875" customWidth="1"/>
    <col min="10" max="10" width="11.453125" customWidth="1"/>
    <col min="11" max="11" width="9.7265625" customWidth="1"/>
    <col min="12" max="12" width="9.54296875" customWidth="1"/>
    <col min="13" max="13" width="9.81640625" customWidth="1"/>
    <col min="14" max="14" width="9.81640625" bestFit="1" customWidth="1"/>
    <col min="15" max="15" width="21.1796875" customWidth="1"/>
  </cols>
  <sheetData>
    <row r="1" spans="1:15" ht="1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3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3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3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3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35">
      <c r="A9" s="22" t="s">
        <v>8</v>
      </c>
      <c r="B9" s="21">
        <v>355190</v>
      </c>
      <c r="C9" s="10">
        <v>167090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>
        <f>SUM(B9:M9)</f>
        <v>522280</v>
      </c>
      <c r="O9" s="25">
        <f>SUM(N9)/N19</f>
        <v>2.471402230697458E-2</v>
      </c>
    </row>
    <row r="10" spans="1:15" s="5" customFormat="1" x14ac:dyDescent="0.35">
      <c r="A10" s="22" t="s">
        <v>4</v>
      </c>
      <c r="B10" s="21">
        <v>267200</v>
      </c>
      <c r="C10" s="10">
        <v>125060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>
        <f t="shared" ref="N10:N18" si="0">SUM(B10:M10)</f>
        <v>392260</v>
      </c>
      <c r="O10" s="25">
        <f>SUM(N10)/N19</f>
        <v>1.8561542448751338E-2</v>
      </c>
    </row>
    <row r="11" spans="1:15" s="5" customFormat="1" x14ac:dyDescent="0.35">
      <c r="A11" s="22" t="s">
        <v>7</v>
      </c>
      <c r="B11" s="21">
        <v>2164110</v>
      </c>
      <c r="C11" s="10">
        <v>1081220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>
        <f t="shared" si="0"/>
        <v>3245330</v>
      </c>
      <c r="O11" s="25">
        <f>SUM(N11)/N19</f>
        <v>0.15356735470148927</v>
      </c>
    </row>
    <row r="12" spans="1:15" s="5" customFormat="1" x14ac:dyDescent="0.35">
      <c r="A12" s="22" t="s">
        <v>3</v>
      </c>
      <c r="B12" s="21">
        <v>319679</v>
      </c>
      <c r="C12" s="10">
        <v>151859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>
        <f t="shared" si="0"/>
        <v>471538</v>
      </c>
      <c r="O12" s="25">
        <f>SUM(N12)/N19</f>
        <v>2.2312936835770431E-2</v>
      </c>
    </row>
    <row r="13" spans="1:15" s="5" customFormat="1" x14ac:dyDescent="0.35">
      <c r="A13" s="22" t="s">
        <v>13</v>
      </c>
      <c r="B13" s="21">
        <v>419326</v>
      </c>
      <c r="C13" s="10">
        <v>204762</v>
      </c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>
        <f t="shared" si="0"/>
        <v>624088</v>
      </c>
      <c r="O13" s="25">
        <f>SUM(N13)/N19</f>
        <v>2.9531524763565811E-2</v>
      </c>
    </row>
    <row r="14" spans="1:15" s="5" customFormat="1" x14ac:dyDescent="0.35">
      <c r="A14" s="22" t="s">
        <v>9</v>
      </c>
      <c r="B14" s="21">
        <v>3506683</v>
      </c>
      <c r="C14" s="10">
        <v>1804882</v>
      </c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>
        <f t="shared" si="0"/>
        <v>5311565</v>
      </c>
      <c r="O14" s="25">
        <f>SUM(N14)/N19</f>
        <v>0.25134053744149776</v>
      </c>
    </row>
    <row r="15" spans="1:15" s="5" customFormat="1" x14ac:dyDescent="0.35">
      <c r="A15" s="22" t="s">
        <v>10</v>
      </c>
      <c r="B15" s="21">
        <v>2599759</v>
      </c>
      <c r="C15" s="10">
        <v>1285913</v>
      </c>
      <c r="D15" s="23"/>
      <c r="E15" s="24"/>
      <c r="F15" s="24"/>
      <c r="G15" s="24"/>
      <c r="H15" s="24"/>
      <c r="I15" s="24"/>
      <c r="J15" s="24"/>
      <c r="K15" s="26"/>
      <c r="L15" s="26"/>
      <c r="M15" s="26"/>
      <c r="N15" s="24">
        <f t="shared" si="0"/>
        <v>3885672</v>
      </c>
      <c r="O15" s="25">
        <f>SUM(N15)/N19</f>
        <v>0.18386801042656531</v>
      </c>
    </row>
    <row r="16" spans="1:15" s="5" customFormat="1" x14ac:dyDescent="0.35">
      <c r="A16" s="22" t="s">
        <v>5</v>
      </c>
      <c r="B16" s="21">
        <v>644685</v>
      </c>
      <c r="C16" s="10">
        <v>302411</v>
      </c>
      <c r="D16" s="23"/>
      <c r="E16" s="24"/>
      <c r="F16" s="24"/>
      <c r="G16" s="24"/>
      <c r="H16" s="24"/>
      <c r="I16" s="24"/>
      <c r="J16" s="24"/>
      <c r="K16" s="26"/>
      <c r="L16" s="26"/>
      <c r="M16" s="26"/>
      <c r="N16" s="24">
        <f t="shared" si="0"/>
        <v>947096</v>
      </c>
      <c r="O16" s="25">
        <f>SUM(N16)/N19</f>
        <v>4.4816098014180891E-2</v>
      </c>
    </row>
    <row r="17" spans="1:15" s="5" customFormat="1" x14ac:dyDescent="0.35">
      <c r="A17" s="22" t="s">
        <v>11</v>
      </c>
      <c r="B17" s="23">
        <v>3786976</v>
      </c>
      <c r="C17" s="23">
        <v>1946137</v>
      </c>
      <c r="D17" s="23"/>
      <c r="E17" s="24"/>
      <c r="F17" s="27"/>
      <c r="G17" s="27"/>
      <c r="H17" s="27"/>
      <c r="I17" s="27"/>
      <c r="J17" s="27"/>
      <c r="K17" s="27"/>
      <c r="L17" s="27"/>
      <c r="M17" s="27"/>
      <c r="N17" s="24">
        <f t="shared" si="0"/>
        <v>5733113</v>
      </c>
      <c r="O17" s="25">
        <f>SUM(N17)/N19</f>
        <v>0.27128797306120461</v>
      </c>
    </row>
    <row r="18" spans="1:15" s="5" customFormat="1" x14ac:dyDescent="0.35">
      <c r="A18" s="22" t="s">
        <v>6</v>
      </c>
      <c r="B18" s="23">
        <v>0</v>
      </c>
      <c r="C18" s="23">
        <v>0</v>
      </c>
      <c r="D18" s="23"/>
      <c r="E18" s="27"/>
      <c r="F18" s="27"/>
      <c r="G18" s="27"/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3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21132942</v>
      </c>
      <c r="O19" s="11">
        <f>SUM(N19)/N19</f>
        <v>1</v>
      </c>
    </row>
    <row r="20" spans="1:15" x14ac:dyDescent="0.35">
      <c r="A20" s="6"/>
      <c r="O20" s="9"/>
    </row>
    <row r="21" spans="1:15" x14ac:dyDescent="0.35">
      <c r="A21" s="6"/>
      <c r="O21" s="9"/>
    </row>
    <row r="22" spans="1:15" x14ac:dyDescent="0.35">
      <c r="A22" s="6"/>
      <c r="O22" s="9"/>
    </row>
    <row r="23" spans="1:15" s="15" customFormat="1" ht="31.5" customHeight="1" x14ac:dyDescent="0.3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3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3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5" x14ac:dyDescent="0.3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35">
      <c r="A27" s="22" t="s">
        <v>8</v>
      </c>
      <c r="B27" s="21">
        <v>86</v>
      </c>
      <c r="C27" s="10">
        <v>84</v>
      </c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>
        <f>SUM(B27:M27)</f>
        <v>170</v>
      </c>
      <c r="O27" s="25">
        <f>SUM(N27)/N37</f>
        <v>2.4470994673959984E-2</v>
      </c>
    </row>
    <row r="28" spans="1:15" s="5" customFormat="1" x14ac:dyDescent="0.35">
      <c r="A28" s="22" t="s">
        <v>4</v>
      </c>
      <c r="B28" s="21">
        <v>46</v>
      </c>
      <c r="C28" s="10">
        <v>44</v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>
        <f t="shared" ref="N28:N36" si="3">SUM(B28:M28)</f>
        <v>90</v>
      </c>
      <c r="O28" s="25">
        <f>SUM(N28)/N37</f>
        <v>1.2955232474449402E-2</v>
      </c>
    </row>
    <row r="29" spans="1:15" s="5" customFormat="1" x14ac:dyDescent="0.35">
      <c r="A29" s="22" t="s">
        <v>7</v>
      </c>
      <c r="B29" s="21">
        <v>498</v>
      </c>
      <c r="C29" s="10">
        <v>497</v>
      </c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>
        <f t="shared" si="3"/>
        <v>995</v>
      </c>
      <c r="O29" s="25">
        <f>SUM(N29)/N37</f>
        <v>0.14322729235641285</v>
      </c>
    </row>
    <row r="30" spans="1:15" s="5" customFormat="1" x14ac:dyDescent="0.35">
      <c r="A30" s="22" t="s">
        <v>3</v>
      </c>
      <c r="B30" s="21">
        <v>77</v>
      </c>
      <c r="C30" s="10">
        <v>79</v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>
        <f t="shared" si="3"/>
        <v>156</v>
      </c>
      <c r="O30" s="25">
        <f>SUM(N30)/N37</f>
        <v>2.2455736289045632E-2</v>
      </c>
    </row>
    <row r="31" spans="1:15" s="5" customFormat="1" x14ac:dyDescent="0.35">
      <c r="A31" s="22" t="s">
        <v>13</v>
      </c>
      <c r="B31" s="21">
        <v>56</v>
      </c>
      <c r="C31" s="10">
        <v>58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>
        <f t="shared" si="3"/>
        <v>114</v>
      </c>
      <c r="O31" s="25">
        <f>SUM(N31)/N37</f>
        <v>1.6409961134302577E-2</v>
      </c>
    </row>
    <row r="32" spans="1:15" s="5" customFormat="1" x14ac:dyDescent="0.35">
      <c r="A32" s="22" t="s">
        <v>12</v>
      </c>
      <c r="B32" s="21">
        <v>978</v>
      </c>
      <c r="C32" s="10">
        <v>969</v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>
        <f t="shared" si="3"/>
        <v>1947</v>
      </c>
      <c r="O32" s="25">
        <f>SUM(N32)/N37</f>
        <v>0.28026486253058874</v>
      </c>
    </row>
    <row r="33" spans="1:15" s="5" customFormat="1" x14ac:dyDescent="0.35">
      <c r="A33" s="22" t="s">
        <v>10</v>
      </c>
      <c r="B33" s="21">
        <v>579</v>
      </c>
      <c r="C33" s="10">
        <v>579</v>
      </c>
      <c r="D33" s="23"/>
      <c r="E33" s="24"/>
      <c r="F33" s="24"/>
      <c r="G33" s="24"/>
      <c r="H33" s="24"/>
      <c r="I33" s="24"/>
      <c r="J33" s="24"/>
      <c r="K33" s="26"/>
      <c r="L33" s="26"/>
      <c r="M33" s="26"/>
      <c r="N33" s="24">
        <f t="shared" si="3"/>
        <v>1158</v>
      </c>
      <c r="O33" s="25">
        <f>SUM(N33)/N37</f>
        <v>0.16669065783791565</v>
      </c>
    </row>
    <row r="34" spans="1:15" s="5" customFormat="1" x14ac:dyDescent="0.35">
      <c r="A34" s="22" t="s">
        <v>5</v>
      </c>
      <c r="B34" s="21">
        <v>118</v>
      </c>
      <c r="C34" s="10">
        <v>114</v>
      </c>
      <c r="D34" s="23"/>
      <c r="E34" s="24"/>
      <c r="F34" s="24"/>
      <c r="G34" s="24"/>
      <c r="H34" s="24"/>
      <c r="I34" s="24"/>
      <c r="J34" s="24"/>
      <c r="K34" s="26"/>
      <c r="L34" s="26"/>
      <c r="M34" s="26"/>
      <c r="N34" s="24">
        <f t="shared" si="3"/>
        <v>232</v>
      </c>
      <c r="O34" s="25">
        <f>SUM(N34)/N37</f>
        <v>3.3395710378580683E-2</v>
      </c>
    </row>
    <row r="35" spans="1:15" s="5" customFormat="1" x14ac:dyDescent="0.35">
      <c r="A35" s="22" t="s">
        <v>11</v>
      </c>
      <c r="B35" s="23">
        <v>1047</v>
      </c>
      <c r="C35" s="23">
        <v>1038</v>
      </c>
      <c r="D35" s="23"/>
      <c r="E35" s="27"/>
      <c r="F35" s="27"/>
      <c r="G35" s="27"/>
      <c r="H35" s="27"/>
      <c r="I35" s="27"/>
      <c r="J35" s="27"/>
      <c r="K35" s="27"/>
      <c r="L35" s="27"/>
      <c r="M35" s="27"/>
      <c r="N35" s="24">
        <f t="shared" si="3"/>
        <v>2085</v>
      </c>
      <c r="O35" s="25">
        <f>SUM(N35)/N37</f>
        <v>0.30012955232474448</v>
      </c>
    </row>
    <row r="36" spans="1:15" s="5" customFormat="1" x14ac:dyDescent="0.35">
      <c r="A36" s="22" t="s">
        <v>6</v>
      </c>
      <c r="B36" s="23">
        <v>0</v>
      </c>
      <c r="C36" s="23">
        <v>0</v>
      </c>
      <c r="D36" s="23"/>
      <c r="E36" s="27"/>
      <c r="F36" s="27"/>
      <c r="G36" s="27"/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3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6947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