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6. FTF1\"/>
    </mc:Choice>
  </mc:AlternateContent>
  <xr:revisionPtr revIDLastSave="0" documentId="13_ncr:1_{3B4BA462-1E43-443A-92ED-FA1C5AEE73EC}" xr6:coauthVersionLast="47" xr6:coauthVersionMax="47" xr10:uidLastSave="{00000000-0000-0000-0000-000000000000}"/>
  <bookViews>
    <workbookView xWindow="-25545" yWindow="1290" windowWidth="21600" windowHeight="11235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C37" i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37" i="1"/>
  <c r="N36" i="1"/>
  <c r="N35" i="1"/>
  <c r="N34" i="1"/>
  <c r="N33" i="1"/>
  <c r="N32" i="1"/>
  <c r="N31" i="1"/>
  <c r="N30" i="1"/>
  <c r="N29" i="1"/>
  <c r="N28" i="1"/>
  <c r="N27" i="1"/>
  <c r="B19" i="1"/>
  <c r="N18" i="1"/>
  <c r="N37" i="1" l="1"/>
  <c r="O37" i="1" s="1"/>
  <c r="O30" i="1" l="1"/>
  <c r="O32" i="1"/>
  <c r="O28" i="1"/>
  <c r="O36" i="1"/>
  <c r="O34" i="1"/>
  <c r="O27" i="1"/>
  <c r="O29" i="1"/>
  <c r="O31" i="1"/>
  <c r="O33" i="1"/>
  <c r="O35" i="1"/>
  <c r="N17" i="1"/>
  <c r="N16" i="1"/>
  <c r="N15" i="1"/>
  <c r="N14" i="1"/>
  <c r="N13" i="1"/>
  <c r="N12" i="1"/>
  <c r="N11" i="1"/>
  <c r="N19" i="1" l="1"/>
  <c r="O18" i="1" s="1"/>
  <c r="O9" i="1" l="1"/>
  <c r="O10" i="1"/>
  <c r="O14" i="1"/>
  <c r="O16" i="1"/>
  <c r="O12" i="1"/>
  <c r="O13" i="1"/>
  <c r="O15" i="1"/>
  <c r="O11" i="1"/>
  <c r="O19" i="1"/>
  <c r="O17" i="1"/>
</calcChain>
</file>

<file path=xl/sharedStrings.xml><?xml version="1.0" encoding="utf-8"?>
<sst xmlns="http://schemas.openxmlformats.org/spreadsheetml/2006/main" count="28" uniqueCount="16">
  <si>
    <t>Försäkringsbolag</t>
  </si>
  <si>
    <t>Totalt</t>
  </si>
  <si>
    <t>Procentfördelning</t>
  </si>
  <si>
    <t>SWEDBANK FOND</t>
  </si>
  <si>
    <t xml:space="preserve">KPA PENSION </t>
  </si>
  <si>
    <t>KPA PENSION, BEGR</t>
  </si>
  <si>
    <t>EJ LÄNGRE VALBARA BOLAG</t>
  </si>
  <si>
    <t>FOLKSAM FOND</t>
  </si>
  <si>
    <t>FOLKSAM Tjp AB</t>
  </si>
  <si>
    <t xml:space="preserve">FOLKSAM Tjp AB (förval) </t>
  </si>
  <si>
    <t>FOLKSAM Tjp AB, BEGR</t>
  </si>
  <si>
    <t>FOLKSAM Tjp AB (förval), BEGR</t>
  </si>
  <si>
    <t>FOLKSAM Tjp AB (förval)</t>
  </si>
  <si>
    <t>FUTUR</t>
  </si>
  <si>
    <t>Förmedlingsstatistik Fremia-Forena/Handels/Akademikerförbunden Avser antal individer</t>
  </si>
  <si>
    <t>Förmedlingsstatistik Fremia-Forena/Handels/Akademikerförbunden Avser förmedlat belopp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</si>
</sst>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1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0" fontId="0" fillId="0" borderId="0" xfId="0" applyAlignment="1">
      <alignment horizontal="right"/>
    </xf>
    <xf numFmtId="3" fontId="0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6" fillId="3" borderId="0" xfId="3" applyNumberFormat="1" applyFont="1" applyAlignment="1">
      <alignment horizontal="right" vertical="center" indent="1"/>
    </xf>
    <xf numFmtId="14" fontId="6" fillId="3" borderId="0" xfId="3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3" fontId="8" fillId="0" borderId="0" xfId="0" applyNumberFormat="1" applyFont="1" applyAlignment="1"/>
    <xf numFmtId="3" fontId="5" fillId="2" borderId="0" xfId="2" applyNumberFormat="1" applyFont="1" applyAlignment="1">
      <alignment horizontal="right" vertical="center" indent="1" readingOrder="1"/>
      <protection locked="0"/>
    </xf>
    <xf numFmtId="14" fontId="6" fillId="3" borderId="0" xfId="3" applyFont="1" applyAlignment="1">
      <alignment horizontal="right" vertical="center" indent="1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2066925</xdr:colOff>
      <xdr:row>2</xdr:row>
      <xdr:rowOff>85725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workbookViewId="0">
      <selection activeCell="H37" sqref="H37"/>
    </sheetView>
  </sheetViews>
  <sheetFormatPr defaultRowHeight="15" x14ac:dyDescent="0.25"/>
  <cols>
    <col min="1" max="1" width="52" bestFit="1" customWidth="1"/>
    <col min="2" max="2" width="9.85546875" customWidth="1"/>
    <col min="3" max="3" width="10.5703125" style="9" customWidth="1"/>
    <col min="4" max="4" width="10.85546875" style="9" customWidth="1"/>
    <col min="5" max="5" width="10.140625" customWidth="1"/>
    <col min="6" max="6" width="10.42578125" customWidth="1"/>
    <col min="7" max="7" width="9.7109375" customWidth="1"/>
    <col min="8" max="8" width="10.42578125" bestFit="1" customWidth="1"/>
    <col min="9" max="9" width="9.5703125" customWidth="1"/>
    <col min="10" max="10" width="11.42578125" customWidth="1"/>
    <col min="11" max="11" width="9.7109375" customWidth="1"/>
    <col min="12" max="12" width="9.5703125" customWidth="1"/>
    <col min="13" max="13" width="9.85546875" customWidth="1"/>
    <col min="14" max="14" width="9.85546875" bestFit="1" customWidth="1"/>
    <col min="15" max="15" width="21.140625" customWidth="1"/>
  </cols>
  <sheetData>
    <row r="1" spans="1:15" ht="1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</row>
    <row r="2" spans="1:15" ht="1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5" ht="1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</row>
    <row r="4" spans="1:15" ht="15" customHeight="1" x14ac:dyDescent="0.25">
      <c r="B4" s="2"/>
      <c r="C4" s="7"/>
      <c r="D4" s="7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2" t="s">
        <v>15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8"/>
      <c r="D6" s="8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7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20" customFormat="1" ht="15" customHeight="1" x14ac:dyDescent="0.25">
      <c r="A8" s="16" t="s">
        <v>0</v>
      </c>
      <c r="B8" s="17">
        <v>202501</v>
      </c>
      <c r="C8" s="18">
        <v>202502</v>
      </c>
      <c r="D8" s="18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9" t="s">
        <v>1</v>
      </c>
      <c r="O8" s="19" t="s">
        <v>2</v>
      </c>
    </row>
    <row r="9" spans="1:15" s="5" customFormat="1" x14ac:dyDescent="0.25">
      <c r="A9" s="22" t="s">
        <v>8</v>
      </c>
      <c r="B9" s="21">
        <v>355190</v>
      </c>
      <c r="C9" s="10">
        <v>167090</v>
      </c>
      <c r="D9" s="23">
        <v>169912</v>
      </c>
      <c r="E9" s="24">
        <v>17661</v>
      </c>
      <c r="F9" s="24">
        <v>327700</v>
      </c>
      <c r="G9" s="24">
        <v>152531</v>
      </c>
      <c r="H9" s="24">
        <v>243077</v>
      </c>
      <c r="I9" s="24"/>
      <c r="J9" s="24"/>
      <c r="K9" s="24"/>
      <c r="L9" s="24"/>
      <c r="M9" s="24"/>
      <c r="N9" s="24">
        <f>SUM(B9:M9)</f>
        <v>1433161</v>
      </c>
      <c r="O9" s="25">
        <f>SUM(N9)/N19</f>
        <v>2.501568017193494E-2</v>
      </c>
    </row>
    <row r="10" spans="1:15" s="5" customFormat="1" x14ac:dyDescent="0.25">
      <c r="A10" s="22" t="s">
        <v>4</v>
      </c>
      <c r="B10" s="21">
        <v>267200</v>
      </c>
      <c r="C10" s="10">
        <v>125060</v>
      </c>
      <c r="D10" s="23">
        <v>128749</v>
      </c>
      <c r="E10" s="24">
        <v>5064</v>
      </c>
      <c r="F10" s="24">
        <v>249617</v>
      </c>
      <c r="G10" s="24">
        <v>118468</v>
      </c>
      <c r="H10" s="24">
        <v>181306</v>
      </c>
      <c r="I10" s="24"/>
      <c r="J10" s="24"/>
      <c r="K10" s="24"/>
      <c r="L10" s="24"/>
      <c r="M10" s="24"/>
      <c r="N10" s="24">
        <f t="shared" ref="N10:N18" si="0">SUM(B10:M10)</f>
        <v>1075464</v>
      </c>
      <c r="O10" s="25">
        <f>SUM(N10)/N19</f>
        <v>1.8772115247644779E-2</v>
      </c>
    </row>
    <row r="11" spans="1:15" s="5" customFormat="1" x14ac:dyDescent="0.25">
      <c r="A11" s="22" t="s">
        <v>7</v>
      </c>
      <c r="B11" s="21">
        <v>2164110</v>
      </c>
      <c r="C11" s="10">
        <v>1081220</v>
      </c>
      <c r="D11" s="23">
        <v>1090323</v>
      </c>
      <c r="E11" s="24">
        <v>163459</v>
      </c>
      <c r="F11" s="24">
        <v>2007458</v>
      </c>
      <c r="G11" s="24">
        <v>964001</v>
      </c>
      <c r="H11" s="24">
        <v>1497499</v>
      </c>
      <c r="I11" s="24"/>
      <c r="J11" s="24"/>
      <c r="K11" s="24"/>
      <c r="L11" s="24"/>
      <c r="M11" s="24"/>
      <c r="N11" s="24">
        <f t="shared" si="0"/>
        <v>8968070</v>
      </c>
      <c r="O11" s="25">
        <f>SUM(N11)/N19</f>
        <v>0.15653675398613595</v>
      </c>
    </row>
    <row r="12" spans="1:15" s="5" customFormat="1" x14ac:dyDescent="0.25">
      <c r="A12" s="22" t="s">
        <v>3</v>
      </c>
      <c r="B12" s="21">
        <v>319679</v>
      </c>
      <c r="C12" s="10">
        <v>151859</v>
      </c>
      <c r="D12" s="23">
        <v>156017</v>
      </c>
      <c r="E12" s="24">
        <v>30623</v>
      </c>
      <c r="F12" s="24">
        <v>293260</v>
      </c>
      <c r="G12" s="24">
        <v>148654</v>
      </c>
      <c r="H12" s="24">
        <v>229393</v>
      </c>
      <c r="I12" s="24"/>
      <c r="J12" s="24"/>
      <c r="K12" s="24"/>
      <c r="L12" s="24"/>
      <c r="M12" s="24"/>
      <c r="N12" s="24">
        <f t="shared" si="0"/>
        <v>1329485</v>
      </c>
      <c r="O12" s="25">
        <f>SUM(N12)/N19</f>
        <v>2.320602608735859E-2</v>
      </c>
    </row>
    <row r="13" spans="1:15" s="5" customFormat="1" x14ac:dyDescent="0.25">
      <c r="A13" s="22" t="s">
        <v>13</v>
      </c>
      <c r="B13" s="21">
        <v>419326</v>
      </c>
      <c r="C13" s="10">
        <v>204762</v>
      </c>
      <c r="D13" s="23">
        <v>198581</v>
      </c>
      <c r="E13" s="24">
        <v>9355</v>
      </c>
      <c r="F13" s="24">
        <v>325108</v>
      </c>
      <c r="G13" s="24">
        <v>165397</v>
      </c>
      <c r="H13" s="24">
        <v>269420</v>
      </c>
      <c r="I13" s="24"/>
      <c r="J13" s="24"/>
      <c r="K13" s="24"/>
      <c r="L13" s="24"/>
      <c r="M13" s="24"/>
      <c r="N13" s="24">
        <f t="shared" si="0"/>
        <v>1591949</v>
      </c>
      <c r="O13" s="25">
        <f>SUM(N13)/N19</f>
        <v>2.7787308637362906E-2</v>
      </c>
    </row>
    <row r="14" spans="1:15" s="5" customFormat="1" x14ac:dyDescent="0.25">
      <c r="A14" s="22" t="s">
        <v>9</v>
      </c>
      <c r="B14" s="21">
        <v>3506683</v>
      </c>
      <c r="C14" s="10">
        <v>1804882</v>
      </c>
      <c r="D14" s="23">
        <v>1762051</v>
      </c>
      <c r="E14" s="24">
        <v>200909</v>
      </c>
      <c r="F14" s="24">
        <v>3185180</v>
      </c>
      <c r="G14" s="24">
        <v>1492817</v>
      </c>
      <c r="H14" s="24">
        <v>2296211</v>
      </c>
      <c r="I14" s="24"/>
      <c r="J14" s="24"/>
      <c r="K14" s="24"/>
      <c r="L14" s="24"/>
      <c r="M14" s="24"/>
      <c r="N14" s="24">
        <f t="shared" si="0"/>
        <v>14248733</v>
      </c>
      <c r="O14" s="25">
        <f>SUM(N14)/N19</f>
        <v>0.24871019207422967</v>
      </c>
    </row>
    <row r="15" spans="1:15" s="5" customFormat="1" x14ac:dyDescent="0.25">
      <c r="A15" s="22" t="s">
        <v>10</v>
      </c>
      <c r="B15" s="21">
        <v>2599759</v>
      </c>
      <c r="C15" s="10">
        <v>1285913</v>
      </c>
      <c r="D15" s="23">
        <v>1287715</v>
      </c>
      <c r="E15" s="24">
        <v>201698</v>
      </c>
      <c r="F15" s="24">
        <v>2431220</v>
      </c>
      <c r="G15" s="24">
        <v>1173855</v>
      </c>
      <c r="H15" s="24">
        <v>1830460</v>
      </c>
      <c r="I15" s="24"/>
      <c r="J15" s="24"/>
      <c r="K15" s="26"/>
      <c r="L15" s="26"/>
      <c r="M15" s="26"/>
      <c r="N15" s="24">
        <f t="shared" si="0"/>
        <v>10810620</v>
      </c>
      <c r="O15" s="25">
        <f>SUM(N15)/N19</f>
        <v>0.18869827770942924</v>
      </c>
    </row>
    <row r="16" spans="1:15" s="5" customFormat="1" x14ac:dyDescent="0.25">
      <c r="A16" s="22" t="s">
        <v>5</v>
      </c>
      <c r="B16" s="21">
        <v>644685</v>
      </c>
      <c r="C16" s="10">
        <v>302411</v>
      </c>
      <c r="D16" s="23">
        <v>280120</v>
      </c>
      <c r="E16" s="24">
        <v>19662</v>
      </c>
      <c r="F16" s="24">
        <v>540412</v>
      </c>
      <c r="G16" s="24">
        <v>259530</v>
      </c>
      <c r="H16" s="24">
        <v>422518</v>
      </c>
      <c r="I16" s="24"/>
      <c r="J16" s="24"/>
      <c r="K16" s="26"/>
      <c r="L16" s="26"/>
      <c r="M16" s="26"/>
      <c r="N16" s="24">
        <f t="shared" si="0"/>
        <v>2469338</v>
      </c>
      <c r="O16" s="25">
        <f>SUM(N16)/N19</f>
        <v>4.3102044811717234E-2</v>
      </c>
    </row>
    <row r="17" spans="1:15" s="5" customFormat="1" x14ac:dyDescent="0.25">
      <c r="A17" s="22" t="s">
        <v>11</v>
      </c>
      <c r="B17" s="23">
        <v>3786976</v>
      </c>
      <c r="C17" s="23">
        <v>1946137</v>
      </c>
      <c r="D17" s="23">
        <v>1937312</v>
      </c>
      <c r="E17" s="24">
        <v>205679</v>
      </c>
      <c r="F17" s="27">
        <v>3415871</v>
      </c>
      <c r="G17" s="27">
        <v>1608128</v>
      </c>
      <c r="H17" s="27">
        <v>2463584</v>
      </c>
      <c r="I17" s="27"/>
      <c r="J17" s="27"/>
      <c r="K17" s="27"/>
      <c r="L17" s="27"/>
      <c r="M17" s="27"/>
      <c r="N17" s="24">
        <f t="shared" si="0"/>
        <v>15363687</v>
      </c>
      <c r="O17" s="25">
        <f>SUM(N17)/N19</f>
        <v>0.26817160127418666</v>
      </c>
    </row>
    <row r="18" spans="1:15" s="5" customFormat="1" x14ac:dyDescent="0.25">
      <c r="A18" s="22" t="s">
        <v>6</v>
      </c>
      <c r="B18" s="23">
        <v>0</v>
      </c>
      <c r="C18" s="23">
        <v>0</v>
      </c>
      <c r="D18" s="23">
        <v>0</v>
      </c>
      <c r="E18" s="27">
        <v>0</v>
      </c>
      <c r="F18" s="27">
        <v>0</v>
      </c>
      <c r="G18" s="27">
        <v>0</v>
      </c>
      <c r="H18" s="27">
        <v>0</v>
      </c>
      <c r="I18" s="27"/>
      <c r="J18" s="27"/>
      <c r="K18" s="27"/>
      <c r="L18" s="27"/>
      <c r="M18" s="27"/>
      <c r="N18" s="24">
        <f t="shared" si="0"/>
        <v>0</v>
      </c>
      <c r="O18" s="25">
        <f>SUM(N18)/N19</f>
        <v>0</v>
      </c>
    </row>
    <row r="19" spans="1:15" s="5" customFormat="1" x14ac:dyDescent="0.25">
      <c r="A19" s="22"/>
      <c r="B19" s="21">
        <f>SUM(B9:B18)</f>
        <v>14063608</v>
      </c>
      <c r="C19" s="21">
        <f t="shared" ref="C19:M19" si="1">SUM(C9:C18)</f>
        <v>7069334</v>
      </c>
      <c r="D19" s="21">
        <f t="shared" si="1"/>
        <v>7010780</v>
      </c>
      <c r="E19" s="21">
        <f t="shared" si="1"/>
        <v>854110</v>
      </c>
      <c r="F19" s="21">
        <f t="shared" si="1"/>
        <v>12775826</v>
      </c>
      <c r="G19" s="21">
        <f t="shared" si="1"/>
        <v>6083381</v>
      </c>
      <c r="H19" s="21">
        <f t="shared" si="1"/>
        <v>9433468</v>
      </c>
      <c r="I19" s="21">
        <f t="shared" si="1"/>
        <v>0</v>
      </c>
      <c r="J19" s="21">
        <f t="shared" si="1"/>
        <v>0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1">
        <f t="shared" ref="N19" si="2">SUM(N9:N18)</f>
        <v>57290507</v>
      </c>
      <c r="O19" s="11">
        <f>SUM(N19)/N19</f>
        <v>1</v>
      </c>
    </row>
    <row r="20" spans="1:15" x14ac:dyDescent="0.25">
      <c r="A20" s="6"/>
      <c r="O20" s="9"/>
    </row>
    <row r="21" spans="1:15" x14ac:dyDescent="0.25">
      <c r="A21" s="6"/>
      <c r="O21" s="9"/>
    </row>
    <row r="22" spans="1:15" x14ac:dyDescent="0.25">
      <c r="A22" s="6"/>
      <c r="O22" s="9"/>
    </row>
    <row r="23" spans="1:15" s="15" customFormat="1" ht="31.5" customHeight="1" x14ac:dyDescent="0.25">
      <c r="A23" s="12" t="s">
        <v>14</v>
      </c>
      <c r="B23" s="13"/>
      <c r="C23" s="14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8"/>
    </row>
    <row r="24" spans="1:15" x14ac:dyDescent="0.25">
      <c r="A24" s="3"/>
      <c r="B24" s="4"/>
      <c r="C24" s="8"/>
      <c r="D24" s="8"/>
      <c r="E24" s="4"/>
      <c r="F24" s="4"/>
      <c r="G24" s="4"/>
      <c r="H24" s="4"/>
      <c r="I24" s="4"/>
      <c r="J24" s="4"/>
      <c r="K24" s="4"/>
      <c r="L24" s="4"/>
      <c r="M24" s="4"/>
      <c r="N24" s="4"/>
      <c r="O24" s="8"/>
    </row>
    <row r="25" spans="1:15" x14ac:dyDescent="0.25">
      <c r="B25" s="2"/>
      <c r="C25" s="7"/>
      <c r="D25" s="10"/>
      <c r="E25" s="2"/>
      <c r="F25" s="2"/>
      <c r="G25" s="2"/>
      <c r="H25" s="2"/>
      <c r="I25" s="2"/>
      <c r="J25" s="2"/>
      <c r="K25" s="2"/>
      <c r="L25" s="2"/>
      <c r="M25" s="2"/>
      <c r="O25" s="9"/>
    </row>
    <row r="26" spans="1:15" s="20" customFormat="1" ht="15.75" x14ac:dyDescent="0.25">
      <c r="A26" s="16" t="s">
        <v>0</v>
      </c>
      <c r="B26" s="17">
        <v>202501</v>
      </c>
      <c r="C26" s="18">
        <v>202502</v>
      </c>
      <c r="D26" s="18">
        <v>202503</v>
      </c>
      <c r="E26" s="17">
        <v>202504</v>
      </c>
      <c r="F26" s="17">
        <v>202505</v>
      </c>
      <c r="G26" s="17">
        <v>202506</v>
      </c>
      <c r="H26" s="17">
        <v>202507</v>
      </c>
      <c r="I26" s="17">
        <v>202508</v>
      </c>
      <c r="J26" s="17">
        <v>202509</v>
      </c>
      <c r="K26" s="17">
        <v>202510</v>
      </c>
      <c r="L26" s="17">
        <v>202511</v>
      </c>
      <c r="M26" s="17">
        <v>202512</v>
      </c>
      <c r="N26" s="19" t="s">
        <v>1</v>
      </c>
      <c r="O26" s="29" t="s">
        <v>2</v>
      </c>
    </row>
    <row r="27" spans="1:15" s="5" customFormat="1" x14ac:dyDescent="0.25">
      <c r="A27" s="22" t="s">
        <v>8</v>
      </c>
      <c r="B27" s="21">
        <v>86</v>
      </c>
      <c r="C27" s="10">
        <v>84</v>
      </c>
      <c r="D27" s="23">
        <v>86</v>
      </c>
      <c r="E27" s="24">
        <v>13</v>
      </c>
      <c r="F27" s="24">
        <v>91</v>
      </c>
      <c r="G27" s="24">
        <v>85</v>
      </c>
      <c r="H27" s="24">
        <v>84</v>
      </c>
      <c r="I27" s="24"/>
      <c r="J27" s="24"/>
      <c r="K27" s="24"/>
      <c r="L27" s="24"/>
      <c r="M27" s="24"/>
      <c r="N27" s="24">
        <f>SUM(B27:M27)</f>
        <v>529</v>
      </c>
      <c r="O27" s="25">
        <f>SUM(N27)/N37</f>
        <v>2.5113938473224458E-2</v>
      </c>
    </row>
    <row r="28" spans="1:15" s="5" customFormat="1" x14ac:dyDescent="0.25">
      <c r="A28" s="22" t="s">
        <v>4</v>
      </c>
      <c r="B28" s="21">
        <v>46</v>
      </c>
      <c r="C28" s="10">
        <v>44</v>
      </c>
      <c r="D28" s="23">
        <v>41</v>
      </c>
      <c r="E28" s="24">
        <v>6</v>
      </c>
      <c r="F28" s="24">
        <v>38</v>
      </c>
      <c r="G28" s="24">
        <v>36</v>
      </c>
      <c r="H28" s="24">
        <v>39</v>
      </c>
      <c r="I28" s="24"/>
      <c r="J28" s="24"/>
      <c r="K28" s="24"/>
      <c r="L28" s="24"/>
      <c r="M28" s="24"/>
      <c r="N28" s="24">
        <f t="shared" ref="N28:N36" si="3">SUM(B28:M28)</f>
        <v>250</v>
      </c>
      <c r="O28" s="25">
        <f>SUM(N28)/N37</f>
        <v>1.1868590960881125E-2</v>
      </c>
    </row>
    <row r="29" spans="1:15" s="5" customFormat="1" x14ac:dyDescent="0.25">
      <c r="A29" s="22" t="s">
        <v>7</v>
      </c>
      <c r="B29" s="21">
        <v>498</v>
      </c>
      <c r="C29" s="10">
        <v>497</v>
      </c>
      <c r="D29" s="23">
        <v>499</v>
      </c>
      <c r="E29" s="24">
        <v>51</v>
      </c>
      <c r="F29" s="24">
        <v>503</v>
      </c>
      <c r="G29" s="24">
        <v>482</v>
      </c>
      <c r="H29" s="24">
        <v>506</v>
      </c>
      <c r="I29" s="24"/>
      <c r="J29" s="24"/>
      <c r="K29" s="24"/>
      <c r="L29" s="24"/>
      <c r="M29" s="24"/>
      <c r="N29" s="24">
        <f t="shared" si="3"/>
        <v>3036</v>
      </c>
      <c r="O29" s="25">
        <f>SUM(N29)/N37</f>
        <v>0.14413216862894038</v>
      </c>
    </row>
    <row r="30" spans="1:15" s="5" customFormat="1" x14ac:dyDescent="0.25">
      <c r="A30" s="22" t="s">
        <v>3</v>
      </c>
      <c r="B30" s="21">
        <v>77</v>
      </c>
      <c r="C30" s="10">
        <v>79</v>
      </c>
      <c r="D30" s="23">
        <v>84</v>
      </c>
      <c r="E30" s="24">
        <v>7</v>
      </c>
      <c r="F30" s="24">
        <v>84</v>
      </c>
      <c r="G30" s="24">
        <v>80</v>
      </c>
      <c r="H30" s="24">
        <v>85</v>
      </c>
      <c r="I30" s="24"/>
      <c r="J30" s="24"/>
      <c r="K30" s="24"/>
      <c r="L30" s="24"/>
      <c r="M30" s="24"/>
      <c r="N30" s="24">
        <f t="shared" si="3"/>
        <v>496</v>
      </c>
      <c r="O30" s="25">
        <f>SUM(N30)/N37</f>
        <v>2.3547284466388152E-2</v>
      </c>
    </row>
    <row r="31" spans="1:15" s="5" customFormat="1" x14ac:dyDescent="0.25">
      <c r="A31" s="22" t="s">
        <v>13</v>
      </c>
      <c r="B31" s="21">
        <v>56</v>
      </c>
      <c r="C31" s="10">
        <v>58</v>
      </c>
      <c r="D31" s="23">
        <v>55</v>
      </c>
      <c r="E31" s="24">
        <v>9</v>
      </c>
      <c r="F31" s="24">
        <v>54</v>
      </c>
      <c r="G31" s="24">
        <v>52</v>
      </c>
      <c r="H31" s="24">
        <v>56</v>
      </c>
      <c r="I31" s="24"/>
      <c r="J31" s="24"/>
      <c r="K31" s="24"/>
      <c r="L31" s="24"/>
      <c r="M31" s="24"/>
      <c r="N31" s="24">
        <f t="shared" si="3"/>
        <v>340</v>
      </c>
      <c r="O31" s="25">
        <f>SUM(N31)/N37</f>
        <v>1.6141283706798328E-2</v>
      </c>
    </row>
    <row r="32" spans="1:15" s="5" customFormat="1" x14ac:dyDescent="0.25">
      <c r="A32" s="22" t="s">
        <v>12</v>
      </c>
      <c r="B32" s="21">
        <v>978</v>
      </c>
      <c r="C32" s="10">
        <v>969</v>
      </c>
      <c r="D32" s="23">
        <v>985</v>
      </c>
      <c r="E32" s="24">
        <v>81</v>
      </c>
      <c r="F32" s="24">
        <v>985</v>
      </c>
      <c r="G32" s="24">
        <v>925</v>
      </c>
      <c r="H32" s="24">
        <v>957</v>
      </c>
      <c r="I32" s="24"/>
      <c r="J32" s="24"/>
      <c r="K32" s="24"/>
      <c r="L32" s="24"/>
      <c r="M32" s="24"/>
      <c r="N32" s="24">
        <f t="shared" si="3"/>
        <v>5880</v>
      </c>
      <c r="O32" s="25">
        <f>SUM(N32)/N37</f>
        <v>0.27914925939992402</v>
      </c>
    </row>
    <row r="33" spans="1:15" s="5" customFormat="1" x14ac:dyDescent="0.25">
      <c r="A33" s="22" t="s">
        <v>10</v>
      </c>
      <c r="B33" s="21">
        <v>579</v>
      </c>
      <c r="C33" s="10">
        <v>579</v>
      </c>
      <c r="D33" s="23">
        <v>581</v>
      </c>
      <c r="E33" s="24">
        <v>60</v>
      </c>
      <c r="F33" s="24">
        <v>588</v>
      </c>
      <c r="G33" s="24">
        <v>558</v>
      </c>
      <c r="H33" s="24">
        <v>585</v>
      </c>
      <c r="I33" s="24"/>
      <c r="J33" s="24"/>
      <c r="K33" s="26"/>
      <c r="L33" s="26"/>
      <c r="M33" s="26"/>
      <c r="N33" s="24">
        <f t="shared" si="3"/>
        <v>3530</v>
      </c>
      <c r="O33" s="25">
        <f>SUM(N33)/N37</f>
        <v>0.16758450436764147</v>
      </c>
    </row>
    <row r="34" spans="1:15" s="5" customFormat="1" x14ac:dyDescent="0.25">
      <c r="A34" s="22" t="s">
        <v>5</v>
      </c>
      <c r="B34" s="21">
        <v>118</v>
      </c>
      <c r="C34" s="10">
        <v>114</v>
      </c>
      <c r="D34" s="23">
        <v>114</v>
      </c>
      <c r="E34" s="24">
        <v>18</v>
      </c>
      <c r="F34" s="24">
        <v>112</v>
      </c>
      <c r="G34" s="24">
        <v>109</v>
      </c>
      <c r="H34" s="24">
        <v>114</v>
      </c>
      <c r="I34" s="24"/>
      <c r="J34" s="24"/>
      <c r="K34" s="26"/>
      <c r="L34" s="26"/>
      <c r="M34" s="26"/>
      <c r="N34" s="24">
        <f t="shared" si="3"/>
        <v>699</v>
      </c>
      <c r="O34" s="25">
        <f>SUM(N34)/N37</f>
        <v>3.3184580326623622E-2</v>
      </c>
    </row>
    <row r="35" spans="1:15" s="5" customFormat="1" x14ac:dyDescent="0.25">
      <c r="A35" s="22" t="s">
        <v>11</v>
      </c>
      <c r="B35" s="23">
        <v>1047</v>
      </c>
      <c r="C35" s="23">
        <v>1038</v>
      </c>
      <c r="D35" s="23">
        <v>1054</v>
      </c>
      <c r="E35" s="27">
        <v>89</v>
      </c>
      <c r="F35" s="27">
        <v>1055</v>
      </c>
      <c r="G35" s="27">
        <v>994</v>
      </c>
      <c r="H35" s="27">
        <v>1027</v>
      </c>
      <c r="I35" s="27"/>
      <c r="J35" s="27"/>
      <c r="K35" s="27"/>
      <c r="L35" s="27"/>
      <c r="M35" s="27"/>
      <c r="N35" s="24">
        <f t="shared" si="3"/>
        <v>6304</v>
      </c>
      <c r="O35" s="25">
        <f>SUM(N35)/N37</f>
        <v>0.29927838966957843</v>
      </c>
    </row>
    <row r="36" spans="1:15" s="5" customFormat="1" x14ac:dyDescent="0.25">
      <c r="A36" s="22" t="s">
        <v>6</v>
      </c>
      <c r="B36" s="23">
        <v>0</v>
      </c>
      <c r="C36" s="23">
        <v>0</v>
      </c>
      <c r="D36" s="23">
        <v>0</v>
      </c>
      <c r="E36" s="27">
        <v>0</v>
      </c>
      <c r="F36" s="27">
        <v>0</v>
      </c>
      <c r="G36" s="27">
        <v>0</v>
      </c>
      <c r="H36" s="27">
        <v>0</v>
      </c>
      <c r="I36" s="27"/>
      <c r="J36" s="27">
        <v>0</v>
      </c>
      <c r="K36" s="27"/>
      <c r="L36" s="27">
        <v>0</v>
      </c>
      <c r="M36" s="27"/>
      <c r="N36" s="24">
        <f t="shared" si="3"/>
        <v>0</v>
      </c>
      <c r="O36" s="25">
        <f>SUM(N36)/N37</f>
        <v>0</v>
      </c>
    </row>
    <row r="37" spans="1:15" s="5" customFormat="1" x14ac:dyDescent="0.25">
      <c r="A37" s="22"/>
      <c r="B37" s="21">
        <f>SUM(B27:B36)</f>
        <v>3485</v>
      </c>
      <c r="C37" s="21">
        <f t="shared" ref="C37:M37" si="4">SUM(C27:C36)</f>
        <v>3462</v>
      </c>
      <c r="D37" s="21">
        <f t="shared" si="4"/>
        <v>3499</v>
      </c>
      <c r="E37" s="21">
        <f t="shared" si="4"/>
        <v>334</v>
      </c>
      <c r="F37" s="21">
        <f t="shared" si="4"/>
        <v>3510</v>
      </c>
      <c r="G37" s="21">
        <f t="shared" si="4"/>
        <v>3321</v>
      </c>
      <c r="H37" s="21">
        <f t="shared" si="4"/>
        <v>3453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ref="N37" si="5">SUM(N27:N36)</f>
        <v>21064</v>
      </c>
      <c r="O37" s="11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9 B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2025-07-30T07:46:13Z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2021-03-31T07:26:29Z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