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6. FTF1\"/>
    </mc:Choice>
  </mc:AlternateContent>
  <xr:revisionPtr revIDLastSave="0" documentId="13_ncr:1_{AFF7B44C-AC97-47D1-A84E-8994FF2C4B13}" xr6:coauthVersionLast="47" xr6:coauthVersionMax="47" xr10:uidLastSave="{00000000-0000-0000-0000-000000000000}"/>
  <bookViews>
    <workbookView xWindow="62550" yWindow="273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9" i="1"/>
  <c r="M37" i="1"/>
  <c r="L37" i="1"/>
  <c r="K37" i="1"/>
  <c r="J37" i="1"/>
  <c r="I37" i="1"/>
  <c r="H37" i="1"/>
  <c r="G37" i="1"/>
  <c r="F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C19" i="1"/>
  <c r="D19" i="1"/>
  <c r="F19" i="1"/>
  <c r="G19" i="1"/>
  <c r="H19" i="1"/>
  <c r="I19" i="1"/>
  <c r="J19" i="1"/>
  <c r="K19" i="1"/>
  <c r="L19" i="1"/>
  <c r="M19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<sst xmlns="http://schemas.openxmlformats.org/spreadsheetml/2006/main" count="28" uniqueCount="16">
  <si>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</si>
  <si>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</si>
  <si>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</si>
  <si>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</si>
  <si>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</si>
  <si>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</si>
  <si>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FUTUR PENSION</t>
  </si>
  <si>
    <t>EJ LÄNGRE VALBARA BOLAG</t>
  </si>
  <si>
    <t>FOLKSAM FOND</t>
  </si>
  <si>
    <t>Förmedlingsstatistik KFO-Forena/Handels/Akademikerförbunden Avser förmedlat belopp</t>
  </si>
  <si>
    <t>Förmedlingsstatistik KFO-Forena/Handels/Akademikerförbunden Avser antal individer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</si>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</sst>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0" fontId="3" fillId="3" borderId="0" xfId="3" applyNumberFormat="1" applyAlignment="1">
      <alignment horizontal="right" vertical="center" indent="1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/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2" fillId="2" borderId="0" xfId="2" applyNumberFormat="1" applyAlignment="1">
      <alignment horizontal="right" vertical="center" indent="1" readingOrder="1"/>
      <protection locked="0"/>
    </xf>
    <xf numFmtId="14" fontId="3" fillId="3" borderId="0" xfId="3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17" workbookViewId="0">
      <selection activeCell="K37" sqref="K37"/>
    </sheetView>
  </sheetViews>
  <sheetFormatPr defaultRowHeight="14.5" x14ac:dyDescent="0.35"/>
  <cols>
    <col min="1" max="1" width="52" bestFit="1" customWidth="1"/>
    <col min="2" max="2" width="8.81640625" bestFit="1" customWidth="1"/>
    <col min="3" max="4" width="8.81640625" style="19" bestFit="1" customWidth="1"/>
    <col min="5" max="5" width="8.81640625" bestFit="1" customWidth="1"/>
    <col min="6" max="6" width="8.81640625" customWidth="1"/>
    <col min="7" max="7" width="8.7265625" customWidth="1"/>
    <col min="8" max="8" width="10.26953125" bestFit="1" customWidth="1"/>
    <col min="9" max="9" width="9.54296875" customWidth="1"/>
    <col min="10" max="10" width="11.453125" customWidth="1"/>
    <col min="11" max="12" width="8.81640625" bestFit="1" customWidth="1"/>
    <col min="13" max="13" width="9.1796875" customWidth="1"/>
    <col min="14" max="14" width="9.81640625" bestFit="1" customWidth="1"/>
    <col min="15" max="15" width="18.81640625" bestFit="1" customWidth="1"/>
  </cols>
  <sheetData>
    <row r="1" spans="1:15" ht="15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3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35">
      <c r="B4" s="2"/>
      <c r="C4" s="14"/>
      <c r="D4" s="14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9</v>
      </c>
      <c r="B5" s="4"/>
      <c r="C5" s="15"/>
      <c r="D5" s="15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6"/>
      <c r="D6" s="1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4"/>
      <c r="D7" s="20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202301</v>
      </c>
      <c r="C8" s="17">
        <v>202302</v>
      </c>
      <c r="D8" s="17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5" t="s">
        <v>1</v>
      </c>
      <c r="O8" s="5" t="s">
        <v>2</v>
      </c>
    </row>
    <row r="9" spans="1:15" s="10" customFormat="1" x14ac:dyDescent="0.35">
      <c r="A9" s="12" t="s">
        <v>11</v>
      </c>
      <c r="B9" s="2">
        <v>5912</v>
      </c>
      <c r="C9" s="18">
        <v>133905</v>
      </c>
      <c r="D9" s="13">
        <v>149461</v>
      </c>
      <c r="E9" s="9">
        <v>155411</v>
      </c>
      <c r="F9" s="9">
        <v>287540</v>
      </c>
      <c r="G9" s="9">
        <v>157591</v>
      </c>
      <c r="H9" s="9">
        <v>220606</v>
      </c>
      <c r="I9" s="9">
        <v>167841</v>
      </c>
      <c r="J9" s="9">
        <v>194541</v>
      </c>
      <c r="K9" s="9">
        <v>179725</v>
      </c>
      <c r="L9" s="9"/>
      <c r="M9" s="9"/>
      <c r="N9" s="9"/>
      <c r="O9" s="22">
        <f>SUM(N9)/N19</f>
        <v>0</v>
      </c>
    </row>
    <row r="10" spans="1:15" s="10" customFormat="1" x14ac:dyDescent="0.35">
      <c r="A10" s="12" t="s">
        <v>4</v>
      </c>
      <c r="B10" s="2">
        <v>0</v>
      </c>
      <c r="C10" s="18">
        <v>118762</v>
      </c>
      <c r="D10" s="13">
        <v>119997</v>
      </c>
      <c r="E10" s="9">
        <v>125096</v>
      </c>
      <c r="F10" s="9">
        <v>254960</v>
      </c>
      <c r="G10" s="9">
        <v>125747</v>
      </c>
      <c r="H10" s="9">
        <v>201302</v>
      </c>
      <c r="I10" s="9">
        <v>144255</v>
      </c>
      <c r="J10" s="9">
        <v>151052</v>
      </c>
      <c r="K10" s="9">
        <v>133543</v>
      </c>
      <c r="L10" s="9"/>
      <c r="M10" s="9"/>
      <c r="N10" s="9">
        <f t="shared" ref="N9:N18" si="0">SUM(B10:M10)</f>
        <v>1374714</v>
      </c>
      <c r="O10" s="22">
        <f>SUM(N10)/N19</f>
        <v>2.560173903074334E-2</v>
      </c>
    </row>
    <row r="11" spans="1:15" s="10" customFormat="1" x14ac:dyDescent="0.35">
      <c r="A11" s="12" t="s">
        <v>8</v>
      </c>
      <c r="B11" s="2">
        <v>35275</v>
      </c>
      <c r="C11" s="18">
        <v>643434</v>
      </c>
      <c r="D11" s="13">
        <v>667552</v>
      </c>
      <c r="E11" s="9">
        <v>671657</v>
      </c>
      <c r="F11" s="9">
        <v>1255298</v>
      </c>
      <c r="G11" s="9">
        <v>685060</v>
      </c>
      <c r="H11" s="9">
        <v>1083117</v>
      </c>
      <c r="I11" s="9">
        <v>778572</v>
      </c>
      <c r="J11" s="9">
        <v>854201</v>
      </c>
      <c r="K11" s="9">
        <v>836673</v>
      </c>
      <c r="L11" s="9"/>
      <c r="M11" s="9"/>
      <c r="N11" s="9">
        <f t="shared" si="0"/>
        <v>7510839</v>
      </c>
      <c r="O11" s="22">
        <f>SUM(N11)/N19</f>
        <v>0.13987675980598821</v>
      </c>
    </row>
    <row r="12" spans="1:15" s="10" customFormat="1" x14ac:dyDescent="0.35">
      <c r="A12" s="12" t="s">
        <v>3</v>
      </c>
      <c r="B12" s="2">
        <v>17064</v>
      </c>
      <c r="C12" s="18">
        <v>65219</v>
      </c>
      <c r="D12" s="13">
        <v>68893</v>
      </c>
      <c r="E12" s="9">
        <v>82358</v>
      </c>
      <c r="F12" s="9">
        <v>149786</v>
      </c>
      <c r="G12" s="9">
        <v>82713</v>
      </c>
      <c r="H12" s="9">
        <v>114885</v>
      </c>
      <c r="I12" s="9">
        <v>96784</v>
      </c>
      <c r="J12" s="9">
        <v>147115</v>
      </c>
      <c r="K12" s="9">
        <v>87086</v>
      </c>
      <c r="L12" s="9"/>
      <c r="M12" s="9"/>
      <c r="N12" s="9">
        <f t="shared" si="0"/>
        <v>911903</v>
      </c>
      <c r="O12" s="22">
        <f>SUM(N12)/N19</f>
        <v>1.698266157713673E-2</v>
      </c>
    </row>
    <row r="13" spans="1:15" s="10" customFormat="1" x14ac:dyDescent="0.35">
      <c r="A13" s="12" t="s">
        <v>6</v>
      </c>
      <c r="B13" s="2">
        <v>791</v>
      </c>
      <c r="C13" s="18">
        <v>163964</v>
      </c>
      <c r="D13" s="13">
        <v>175745</v>
      </c>
      <c r="E13" s="9">
        <v>178437</v>
      </c>
      <c r="F13" s="9">
        <v>340653</v>
      </c>
      <c r="G13" s="9">
        <v>181607</v>
      </c>
      <c r="H13" s="9">
        <v>229196</v>
      </c>
      <c r="I13" s="9">
        <v>191765</v>
      </c>
      <c r="J13" s="9">
        <v>198603</v>
      </c>
      <c r="K13" s="9">
        <v>197655</v>
      </c>
      <c r="L13" s="9"/>
      <c r="M13" s="9"/>
      <c r="N13" s="9">
        <f t="shared" si="0"/>
        <v>1858416</v>
      </c>
      <c r="O13" s="22">
        <f>SUM(N13)/N19</f>
        <v>3.4609876267032935E-2</v>
      </c>
    </row>
    <row r="14" spans="1:15" s="10" customFormat="1" x14ac:dyDescent="0.35">
      <c r="A14" s="12" t="s">
        <v>12</v>
      </c>
      <c r="B14" s="2">
        <v>90847</v>
      </c>
      <c r="C14" s="18">
        <v>163964</v>
      </c>
      <c r="D14" s="13">
        <v>1408327</v>
      </c>
      <c r="E14" s="9">
        <v>1482245</v>
      </c>
      <c r="F14" s="9">
        <v>2565563</v>
      </c>
      <c r="G14" s="9">
        <v>1320148</v>
      </c>
      <c r="H14" s="9">
        <v>1971743</v>
      </c>
      <c r="I14" s="9">
        <v>1566727</v>
      </c>
      <c r="J14" s="9">
        <v>1673882</v>
      </c>
      <c r="K14" s="9">
        <v>1521819</v>
      </c>
      <c r="L14" s="9"/>
      <c r="M14" s="9"/>
      <c r="N14" s="9">
        <f t="shared" si="0"/>
        <v>13765265</v>
      </c>
      <c r="O14" s="22">
        <f>SUM(N14)/N19</f>
        <v>0.25635493798639225</v>
      </c>
    </row>
    <row r="15" spans="1:15" s="10" customFormat="1" x14ac:dyDescent="0.35">
      <c r="A15" s="12" t="s">
        <v>13</v>
      </c>
      <c r="B15" s="2">
        <v>54325</v>
      </c>
      <c r="C15" s="18">
        <v>853861</v>
      </c>
      <c r="D15" s="13">
        <v>919568</v>
      </c>
      <c r="E15" s="9">
        <v>940322</v>
      </c>
      <c r="F15" s="9">
        <v>1788895</v>
      </c>
      <c r="G15" s="9">
        <v>943608</v>
      </c>
      <c r="H15" s="9">
        <v>1416595</v>
      </c>
      <c r="I15" s="9">
        <v>1083503</v>
      </c>
      <c r="J15" s="9">
        <v>1190902</v>
      </c>
      <c r="K15" s="11">
        <v>1068948</v>
      </c>
      <c r="L15" s="11"/>
      <c r="M15" s="11"/>
      <c r="N15" s="9">
        <f t="shared" si="0"/>
        <v>10260527</v>
      </c>
      <c r="O15" s="22">
        <f>SUM(N15)/N19</f>
        <v>0.19108507993073168</v>
      </c>
    </row>
    <row r="16" spans="1:15" s="10" customFormat="1" x14ac:dyDescent="0.35">
      <c r="A16" s="12" t="s">
        <v>5</v>
      </c>
      <c r="B16" s="2">
        <v>4746</v>
      </c>
      <c r="C16" s="18">
        <v>209690</v>
      </c>
      <c r="D16" s="13">
        <v>224264</v>
      </c>
      <c r="E16" s="9">
        <v>219786</v>
      </c>
      <c r="F16" s="9">
        <v>408157</v>
      </c>
      <c r="G16" s="9">
        <v>234823</v>
      </c>
      <c r="H16" s="9">
        <v>336336</v>
      </c>
      <c r="I16" s="9">
        <v>236718</v>
      </c>
      <c r="J16" s="9">
        <v>276166</v>
      </c>
      <c r="K16" s="11">
        <v>266278</v>
      </c>
      <c r="L16" s="11"/>
      <c r="M16" s="11"/>
      <c r="N16" s="9">
        <f t="shared" si="0"/>
        <v>2416964</v>
      </c>
      <c r="O16" s="22">
        <f>SUM(N16)/N19</f>
        <v>4.50118945283903E-2</v>
      </c>
    </row>
    <row r="17" spans="1:17" s="10" customFormat="1" x14ac:dyDescent="0.35">
      <c r="A17" s="12" t="s">
        <v>14</v>
      </c>
      <c r="B17" s="13">
        <v>90785</v>
      </c>
      <c r="C17" s="13">
        <v>1430149</v>
      </c>
      <c r="D17" s="13">
        <v>1445823</v>
      </c>
      <c r="E17" s="9">
        <v>1534714</v>
      </c>
      <c r="F17" s="21">
        <v>2656124</v>
      </c>
      <c r="G17" s="21">
        <v>1374091</v>
      </c>
      <c r="H17" s="21">
        <v>2067599</v>
      </c>
      <c r="I17" s="21">
        <v>1625299</v>
      </c>
      <c r="J17" s="21">
        <v>1751920</v>
      </c>
      <c r="K17" s="21">
        <v>1620986</v>
      </c>
      <c r="L17" s="21"/>
      <c r="M17" s="21"/>
      <c r="N17" s="9">
        <f t="shared" si="0"/>
        <v>15597490</v>
      </c>
      <c r="O17" s="22">
        <f>SUM(N17)/N19</f>
        <v>0.29047705087358455</v>
      </c>
    </row>
    <row r="18" spans="1:17" s="10" customFormat="1" x14ac:dyDescent="0.35">
      <c r="A18" s="12" t="s">
        <v>7</v>
      </c>
      <c r="B18" s="13">
        <v>0</v>
      </c>
      <c r="C18" s="13">
        <v>0</v>
      </c>
      <c r="D18" s="13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9">
        <f t="shared" si="0"/>
        <v>0</v>
      </c>
      <c r="O18" s="22">
        <f>SUM(N18)/N19</f>
        <v>0</v>
      </c>
    </row>
    <row r="19" spans="1:17" x14ac:dyDescent="0.35">
      <c r="A19" s="12"/>
      <c r="B19" s="2">
        <f>SUM(B9:B18)</f>
        <v>299745</v>
      </c>
      <c r="C19" s="2">
        <f t="shared" ref="C19:N19" si="1">SUM(C9:C18)</f>
        <v>3782948</v>
      </c>
      <c r="D19" s="2">
        <f t="shared" si="1"/>
        <v>5179630</v>
      </c>
      <c r="E19" s="2">
        <f>SUM(E8:E18)</f>
        <v>5592330</v>
      </c>
      <c r="F19" s="2">
        <f t="shared" si="1"/>
        <v>9706976</v>
      </c>
      <c r="G19" s="2">
        <f t="shared" si="1"/>
        <v>5105388</v>
      </c>
      <c r="H19" s="2">
        <f t="shared" si="1"/>
        <v>7641379</v>
      </c>
      <c r="I19" s="2">
        <f t="shared" si="1"/>
        <v>5891464</v>
      </c>
      <c r="J19" s="2">
        <f t="shared" si="1"/>
        <v>6438382</v>
      </c>
      <c r="K19" s="2">
        <f t="shared" si="1"/>
        <v>5912713</v>
      </c>
      <c r="L19" s="2">
        <f t="shared" si="1"/>
        <v>0</v>
      </c>
      <c r="M19" s="2">
        <f t="shared" si="1"/>
        <v>0</v>
      </c>
      <c r="N19" s="2">
        <f t="shared" si="1"/>
        <v>53696118</v>
      </c>
      <c r="O19" s="23">
        <f>SUM(N19)/N19</f>
        <v>1</v>
      </c>
    </row>
    <row r="20" spans="1:17" x14ac:dyDescent="0.35">
      <c r="A20" s="12"/>
      <c r="O20" s="19"/>
    </row>
    <row r="21" spans="1:17" x14ac:dyDescent="0.35">
      <c r="A21" s="12"/>
      <c r="O21" s="19"/>
    </row>
    <row r="22" spans="1:17" x14ac:dyDescent="0.35">
      <c r="A22" s="12"/>
      <c r="O22" s="19"/>
    </row>
    <row r="23" spans="1:17" ht="31.5" customHeight="1" x14ac:dyDescent="0.35">
      <c r="A23" s="3" t="s">
        <v>10</v>
      </c>
      <c r="B23" s="4"/>
      <c r="C23" s="15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24"/>
    </row>
    <row r="24" spans="1:17" x14ac:dyDescent="0.35">
      <c r="A24" s="5"/>
      <c r="B24" s="6"/>
      <c r="C24" s="16"/>
      <c r="D24" s="16"/>
      <c r="E24" s="6"/>
      <c r="F24" s="6"/>
      <c r="G24" s="6"/>
      <c r="H24" s="6"/>
      <c r="I24" s="6"/>
      <c r="J24" s="6"/>
      <c r="K24" s="6"/>
      <c r="L24" s="6"/>
      <c r="M24" s="6"/>
      <c r="N24" s="6"/>
      <c r="O24" s="16"/>
    </row>
    <row r="25" spans="1:17" x14ac:dyDescent="0.35">
      <c r="B25" s="2"/>
      <c r="C25" s="14"/>
      <c r="D25" s="20"/>
      <c r="E25" s="2"/>
      <c r="F25" s="2"/>
      <c r="G25" s="2"/>
      <c r="H25" s="2"/>
      <c r="I25" s="2"/>
      <c r="J25" s="2"/>
      <c r="K25" s="2"/>
      <c r="L25" s="2"/>
      <c r="M25" s="2"/>
      <c r="O25" s="19"/>
    </row>
    <row r="26" spans="1:17" x14ac:dyDescent="0.35">
      <c r="A26" s="7" t="s">
        <v>0</v>
      </c>
      <c r="B26" s="8">
        <v>202301</v>
      </c>
      <c r="C26" s="17">
        <v>202302</v>
      </c>
      <c r="D26" s="17">
        <v>202303</v>
      </c>
      <c r="E26" s="8">
        <v>202304</v>
      </c>
      <c r="F26" s="8">
        <v>202305</v>
      </c>
      <c r="G26" s="8">
        <v>202306</v>
      </c>
      <c r="H26" s="8">
        <v>202307</v>
      </c>
      <c r="I26" s="8">
        <v>202308</v>
      </c>
      <c r="J26" s="8">
        <v>202309</v>
      </c>
      <c r="K26" s="8">
        <v>202210</v>
      </c>
      <c r="L26" s="8">
        <v>202311</v>
      </c>
      <c r="M26" s="8">
        <v>202312</v>
      </c>
      <c r="N26" s="5" t="s">
        <v>1</v>
      </c>
      <c r="O26" s="25" t="s">
        <v>2</v>
      </c>
    </row>
    <row r="27" spans="1:17" x14ac:dyDescent="0.35">
      <c r="A27" s="12" t="s">
        <v>11</v>
      </c>
      <c r="B27" s="2">
        <v>4</v>
      </c>
      <c r="C27" s="18">
        <v>81</v>
      </c>
      <c r="D27" s="13">
        <v>80</v>
      </c>
      <c r="E27" s="9">
        <v>88</v>
      </c>
      <c r="F27" s="9">
        <v>83</v>
      </c>
      <c r="G27" s="9">
        <v>82</v>
      </c>
      <c r="H27" s="9">
        <v>84</v>
      </c>
      <c r="I27" s="9">
        <v>85</v>
      </c>
      <c r="J27" s="9">
        <v>83</v>
      </c>
      <c r="K27" s="9">
        <v>85</v>
      </c>
      <c r="L27" s="9"/>
      <c r="M27" s="9"/>
      <c r="N27" s="9">
        <f>SUM(B27:M27)</f>
        <v>755</v>
      </c>
      <c r="O27" s="22">
        <f>SUM(N27)/N37</f>
        <v>2.8055442012559918E-2</v>
      </c>
      <c r="P27" s="10"/>
      <c r="Q27" s="10"/>
    </row>
    <row r="28" spans="1:17" x14ac:dyDescent="0.35">
      <c r="A28" s="12" t="s">
        <v>4</v>
      </c>
      <c r="B28" s="2">
        <v>0</v>
      </c>
      <c r="C28" s="18">
        <v>40</v>
      </c>
      <c r="D28" s="13">
        <v>39</v>
      </c>
      <c r="E28" s="9">
        <v>41</v>
      </c>
      <c r="F28" s="9">
        <v>42</v>
      </c>
      <c r="G28" s="9">
        <v>41</v>
      </c>
      <c r="H28" s="9">
        <v>42</v>
      </c>
      <c r="I28" s="9">
        <v>42</v>
      </c>
      <c r="J28" s="9">
        <v>43</v>
      </c>
      <c r="K28" s="9">
        <v>40</v>
      </c>
      <c r="L28" s="9"/>
      <c r="M28" s="9"/>
      <c r="N28" s="9">
        <f t="shared" ref="N28:N36" si="2">SUM(B28:M28)</f>
        <v>370</v>
      </c>
      <c r="O28" s="22">
        <f>SUM(N28)/N37</f>
        <v>1.3749024562446583E-2</v>
      </c>
      <c r="P28" s="10"/>
      <c r="Q28" s="10"/>
    </row>
    <row r="29" spans="1:17" x14ac:dyDescent="0.35">
      <c r="A29" s="12" t="s">
        <v>8</v>
      </c>
      <c r="B29" s="2">
        <v>18</v>
      </c>
      <c r="C29" s="18">
        <v>354</v>
      </c>
      <c r="D29" s="13">
        <v>363</v>
      </c>
      <c r="E29" s="9">
        <v>384</v>
      </c>
      <c r="F29" s="9">
        <v>377</v>
      </c>
      <c r="G29" s="9">
        <v>370</v>
      </c>
      <c r="H29" s="9">
        <v>388</v>
      </c>
      <c r="I29" s="9">
        <v>386</v>
      </c>
      <c r="J29" s="9">
        <v>382</v>
      </c>
      <c r="K29" s="9">
        <v>397</v>
      </c>
      <c r="L29" s="9"/>
      <c r="M29" s="9"/>
      <c r="N29" s="9">
        <f t="shared" si="2"/>
        <v>3419</v>
      </c>
      <c r="O29" s="22">
        <f>SUM(N29)/N37</f>
        <v>0.12704841886217533</v>
      </c>
      <c r="P29" s="10"/>
      <c r="Q29" s="10"/>
    </row>
    <row r="30" spans="1:17" x14ac:dyDescent="0.35">
      <c r="A30" s="12" t="s">
        <v>3</v>
      </c>
      <c r="B30" s="2">
        <v>3</v>
      </c>
      <c r="C30" s="18">
        <v>40</v>
      </c>
      <c r="D30" s="13">
        <v>43</v>
      </c>
      <c r="E30" s="9">
        <v>45</v>
      </c>
      <c r="F30" s="9">
        <v>43</v>
      </c>
      <c r="G30" s="9">
        <v>44</v>
      </c>
      <c r="H30" s="9">
        <v>43</v>
      </c>
      <c r="I30" s="9">
        <v>46</v>
      </c>
      <c r="J30" s="9">
        <v>49</v>
      </c>
      <c r="K30" s="9">
        <v>48</v>
      </c>
      <c r="L30" s="9"/>
      <c r="M30" s="9"/>
      <c r="N30" s="9">
        <f t="shared" si="2"/>
        <v>404</v>
      </c>
      <c r="O30" s="22">
        <f>SUM(N30)/N37</f>
        <v>1.5012448441157891E-2</v>
      </c>
      <c r="P30" s="10"/>
      <c r="Q30" s="10"/>
    </row>
    <row r="31" spans="1:17" x14ac:dyDescent="0.35">
      <c r="A31" s="12" t="s">
        <v>6</v>
      </c>
      <c r="B31" s="2">
        <v>1</v>
      </c>
      <c r="C31" s="18">
        <v>38</v>
      </c>
      <c r="D31" s="13">
        <v>39</v>
      </c>
      <c r="E31" s="9">
        <v>46</v>
      </c>
      <c r="F31" s="9">
        <v>44</v>
      </c>
      <c r="G31" s="9">
        <v>48</v>
      </c>
      <c r="H31" s="9">
        <v>49</v>
      </c>
      <c r="I31" s="9">
        <v>47</v>
      </c>
      <c r="J31" s="9">
        <v>46</v>
      </c>
      <c r="K31" s="9">
        <v>50</v>
      </c>
      <c r="L31" s="9"/>
      <c r="M31" s="9"/>
      <c r="N31" s="9">
        <f t="shared" si="2"/>
        <v>408</v>
      </c>
      <c r="O31" s="22">
        <f>SUM(N31)/N37</f>
        <v>1.5161086544535692E-2</v>
      </c>
      <c r="P31" s="10"/>
      <c r="Q31" s="10"/>
    </row>
    <row r="32" spans="1:17" x14ac:dyDescent="0.35">
      <c r="A32" s="12" t="s">
        <v>15</v>
      </c>
      <c r="B32" s="2">
        <v>29</v>
      </c>
      <c r="C32" s="18">
        <v>902</v>
      </c>
      <c r="D32" s="13">
        <v>896</v>
      </c>
      <c r="E32" s="9">
        <v>943</v>
      </c>
      <c r="F32" s="9">
        <v>897</v>
      </c>
      <c r="G32" s="9">
        <v>879</v>
      </c>
      <c r="H32" s="9">
        <v>882</v>
      </c>
      <c r="I32" s="9">
        <v>895</v>
      </c>
      <c r="J32" s="9">
        <v>894</v>
      </c>
      <c r="K32" s="9">
        <v>882</v>
      </c>
      <c r="L32" s="9"/>
      <c r="M32" s="9"/>
      <c r="N32" s="9">
        <f t="shared" si="2"/>
        <v>8099</v>
      </c>
      <c r="O32" s="22">
        <f>SUM(N32)/N37</f>
        <v>0.30095499981420237</v>
      </c>
      <c r="P32" s="10"/>
      <c r="Q32" s="10"/>
    </row>
    <row r="33" spans="1:17" x14ac:dyDescent="0.35">
      <c r="A33" s="12" t="s">
        <v>13</v>
      </c>
      <c r="B33" s="2">
        <v>21</v>
      </c>
      <c r="C33" s="18">
        <v>417</v>
      </c>
      <c r="D33" s="13">
        <v>424</v>
      </c>
      <c r="E33" s="9">
        <v>457</v>
      </c>
      <c r="F33" s="9">
        <v>448</v>
      </c>
      <c r="G33" s="9">
        <v>441</v>
      </c>
      <c r="H33" s="9">
        <v>457</v>
      </c>
      <c r="I33" s="9">
        <v>461</v>
      </c>
      <c r="J33" s="9">
        <v>457</v>
      </c>
      <c r="K33" s="11">
        <v>470</v>
      </c>
      <c r="L33" s="11"/>
      <c r="M33" s="11"/>
      <c r="N33" s="9">
        <f t="shared" si="2"/>
        <v>4053</v>
      </c>
      <c r="O33" s="22">
        <f>SUM(N33)/N37</f>
        <v>0.15060755824755676</v>
      </c>
      <c r="P33" s="10"/>
      <c r="Q33" s="10"/>
    </row>
    <row r="34" spans="1:17" x14ac:dyDescent="0.35">
      <c r="A34" s="12" t="s">
        <v>5</v>
      </c>
      <c r="B34" s="2">
        <v>5</v>
      </c>
      <c r="C34" s="18">
        <v>107</v>
      </c>
      <c r="D34" s="13">
        <v>109</v>
      </c>
      <c r="E34" s="9">
        <v>112</v>
      </c>
      <c r="F34" s="9">
        <v>105</v>
      </c>
      <c r="G34" s="9">
        <v>107</v>
      </c>
      <c r="H34" s="9">
        <v>110</v>
      </c>
      <c r="I34" s="9">
        <v>108</v>
      </c>
      <c r="J34" s="9">
        <v>109</v>
      </c>
      <c r="K34" s="11">
        <v>110</v>
      </c>
      <c r="L34" s="11"/>
      <c r="M34" s="11"/>
      <c r="N34" s="9">
        <f t="shared" si="2"/>
        <v>982</v>
      </c>
      <c r="O34" s="22">
        <f>SUM(N34)/N37</f>
        <v>3.6490654379250122E-2</v>
      </c>
      <c r="P34" s="10"/>
      <c r="Q34" s="10"/>
    </row>
    <row r="35" spans="1:17" x14ac:dyDescent="0.35">
      <c r="A35" s="12" t="s">
        <v>14</v>
      </c>
      <c r="B35" s="13">
        <v>29</v>
      </c>
      <c r="C35" s="13">
        <v>931</v>
      </c>
      <c r="D35" s="13">
        <v>926</v>
      </c>
      <c r="E35" s="21">
        <v>978</v>
      </c>
      <c r="F35" s="21">
        <v>933</v>
      </c>
      <c r="G35" s="21">
        <v>916</v>
      </c>
      <c r="H35" s="21">
        <v>920</v>
      </c>
      <c r="I35" s="21">
        <v>933</v>
      </c>
      <c r="J35" s="21">
        <v>933</v>
      </c>
      <c r="K35" s="21">
        <v>922</v>
      </c>
      <c r="L35" s="21"/>
      <c r="M35" s="21"/>
      <c r="N35" s="9">
        <f t="shared" si="2"/>
        <v>8421</v>
      </c>
      <c r="O35" s="22">
        <f>SUM(N35)/N37</f>
        <v>0.31292036713611532</v>
      </c>
      <c r="P35" s="10"/>
      <c r="Q35" s="10"/>
    </row>
    <row r="36" spans="1:17" x14ac:dyDescent="0.35">
      <c r="A36" s="12" t="s">
        <v>7</v>
      </c>
      <c r="B36" s="13">
        <v>0</v>
      </c>
      <c r="C36" s="13">
        <v>0</v>
      </c>
      <c r="D36" s="13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9">
        <f t="shared" si="2"/>
        <v>0</v>
      </c>
      <c r="O36" s="22">
        <f>SUM(N36)/N37</f>
        <v>0</v>
      </c>
      <c r="P36" s="10"/>
      <c r="Q36" s="10"/>
    </row>
    <row r="37" spans="1:17" x14ac:dyDescent="0.35">
      <c r="A37" s="12"/>
      <c r="B37" s="2">
        <f>SUM(B27:B36)</f>
        <v>110</v>
      </c>
      <c r="C37" s="2">
        <f t="shared" ref="C37:N37" si="3">SUM(C27:C36)</f>
        <v>2910</v>
      </c>
      <c r="D37" s="2">
        <f t="shared" si="3"/>
        <v>2919</v>
      </c>
      <c r="E37" s="2">
        <f>SUM(E27:E36)</f>
        <v>3094</v>
      </c>
      <c r="F37" s="2">
        <f t="shared" si="3"/>
        <v>2972</v>
      </c>
      <c r="G37" s="2">
        <f t="shared" si="3"/>
        <v>2928</v>
      </c>
      <c r="H37" s="2">
        <f t="shared" si="3"/>
        <v>2975</v>
      </c>
      <c r="I37" s="2">
        <f t="shared" si="3"/>
        <v>3003</v>
      </c>
      <c r="J37" s="2">
        <f t="shared" si="3"/>
        <v>2996</v>
      </c>
      <c r="K37" s="2">
        <f t="shared" si="3"/>
        <v>3004</v>
      </c>
      <c r="L37" s="2">
        <f t="shared" si="3"/>
        <v>0</v>
      </c>
      <c r="M37" s="2">
        <f t="shared" si="3"/>
        <v>0</v>
      </c>
      <c r="N37" s="2">
        <f t="shared" si="3"/>
        <v>26911</v>
      </c>
      <c r="O37" s="23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:D19 B37:D37 F19:M19 F37:M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2023-10-30T11:53:39Z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