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6. FTF1\"/>
    </mc:Choice>
  </mc:AlternateContent>
  <xr:revisionPtr revIDLastSave="0" documentId="13_ncr:1_{D4ED2158-7590-4354-8DC9-2DD7C3AEFB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10" i="1"/>
  <c r="C37" i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37" i="1"/>
  <c r="N36" i="1"/>
  <c r="N35" i="1"/>
  <c r="N34" i="1"/>
  <c r="N33" i="1"/>
  <c r="N32" i="1"/>
  <c r="N31" i="1"/>
  <c r="N30" i="1"/>
  <c r="N29" i="1"/>
  <c r="N28" i="1"/>
  <c r="N27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<sst xmlns="http://schemas.openxmlformats.org/spreadsheetml/2006/main" count="28" uniqueCount="16">
  <si>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</si>
  <si>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</si>
  <si>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</si>
  <si>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</si>
  <si>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</si>
  <si>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</si>
  <si>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EJ LÄNGRE VALBARA BOLAG</t>
  </si>
  <si>
    <t>FOLKSAM FOND</t>
  </si>
  <si>
    <t>Förmedlingsstatistik KFO-Forena/Handels/Akademikerförbunden Avser förmedlat belopp</t>
  </si>
  <si>
    <t>Förmedlingsstatistik KFO-Forena/Handels/Akademikerförbunden Avser antal individer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</si>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</sst>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6" fillId="3" borderId="0" xfId="3" applyNumberFormat="1" applyFont="1" applyAlignment="1">
      <alignment horizontal="right" vertical="center" indent="1"/>
    </xf>
    <xf numFmtId="14" fontId="6" fillId="3" borderId="0" xfId="3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Alignment="1"/>
    <xf numFmtId="3" fontId="5" fillId="2" borderId="0" xfId="2" applyNumberFormat="1" applyFont="1" applyAlignment="1">
      <alignment horizontal="right" vertical="center" indent="1" readingOrder="1"/>
      <protection locked="0"/>
    </xf>
    <xf numFmtId="14" fontId="6" fillId="3" borderId="0" xfId="3" applyFont="1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9" workbookViewId="0">
      <selection activeCell="L37" sqref="L37"/>
    </sheetView>
  </sheetViews>
  <sheetFormatPr defaultRowHeight="15" x14ac:dyDescent="0.25"/>
  <cols>
    <col min="1" max="1" width="52" bestFit="1" customWidth="1"/>
    <col min="2" max="2" width="9.85546875" customWidth="1"/>
    <col min="3" max="3" width="10.5703125" style="9" customWidth="1"/>
    <col min="4" max="4" width="10.85546875" style="9" customWidth="1"/>
    <col min="5" max="5" width="10.140625" customWidth="1"/>
    <col min="6" max="6" width="10.42578125" customWidth="1"/>
    <col min="7" max="7" width="9.7109375" customWidth="1"/>
    <col min="8" max="8" width="10.42578125" bestFit="1" customWidth="1"/>
    <col min="9" max="9" width="9.5703125" customWidth="1"/>
    <col min="10" max="10" width="11.42578125" customWidth="1"/>
    <col min="11" max="11" width="9.7109375" customWidth="1"/>
    <col min="12" max="12" width="9.5703125" customWidth="1"/>
    <col min="13" max="13" width="9.85546875" customWidth="1"/>
    <col min="14" max="14" width="9.85546875" bestFit="1" customWidth="1"/>
    <col min="15" max="15" width="21.140625" customWidth="1"/>
  </cols>
  <sheetData>
    <row r="1" spans="1:15" ht="1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5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5" ht="1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5" ht="15" customHeight="1" x14ac:dyDescent="0.25">
      <c r="B4" s="2"/>
      <c r="C4" s="7"/>
      <c r="D4" s="7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8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8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7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20" customFormat="1" ht="15" customHeight="1" x14ac:dyDescent="0.25">
      <c r="A8" s="16" t="s">
        <v>0</v>
      </c>
      <c r="B8" s="17">
        <v>202401</v>
      </c>
      <c r="C8" s="18">
        <v>202402</v>
      </c>
      <c r="D8" s="18">
        <v>202403</v>
      </c>
      <c r="E8" s="17">
        <v>202404</v>
      </c>
      <c r="F8" s="17">
        <v>202405</v>
      </c>
      <c r="G8" s="17">
        <v>202406</v>
      </c>
      <c r="H8" s="17">
        <v>202407</v>
      </c>
      <c r="I8" s="17">
        <v>202408</v>
      </c>
      <c r="J8" s="17">
        <v>202409</v>
      </c>
      <c r="K8" s="17">
        <v>202410</v>
      </c>
      <c r="L8" s="17">
        <v>202411</v>
      </c>
      <c r="M8" s="17">
        <v>202412</v>
      </c>
      <c r="N8" s="19" t="s">
        <v>1</v>
      </c>
      <c r="O8" s="19" t="s">
        <v>2</v>
      </c>
    </row>
    <row r="9" spans="1:15" s="5" customFormat="1" x14ac:dyDescent="0.25">
      <c r="A9" s="22" t="s">
        <v>10</v>
      </c>
      <c r="B9" s="21">
        <v>205180</v>
      </c>
      <c r="C9" s="10">
        <v>189719</v>
      </c>
      <c r="D9" s="23">
        <v>186402</v>
      </c>
      <c r="E9" s="24">
        <v>171675</v>
      </c>
      <c r="F9" s="24">
        <v>227748</v>
      </c>
      <c r="G9" s="24">
        <v>171551</v>
      </c>
      <c r="H9" s="24">
        <v>173594</v>
      </c>
      <c r="I9" s="24">
        <v>183386</v>
      </c>
      <c r="J9" s="24">
        <v>196139</v>
      </c>
      <c r="K9" s="24">
        <v>176684</v>
      </c>
      <c r="L9" s="24">
        <v>186142</v>
      </c>
      <c r="M9" s="24"/>
      <c r="N9" s="24">
        <f>SUM(B9:M9)</f>
        <v>2068220</v>
      </c>
      <c r="O9" s="25">
        <f>SUM(N9)/N19</f>
        <v>2.7729661608753974E-2</v>
      </c>
    </row>
    <row r="10" spans="1:15" s="5" customFormat="1" x14ac:dyDescent="0.25">
      <c r="A10" s="22" t="s">
        <v>4</v>
      </c>
      <c r="B10" s="21">
        <v>144592</v>
      </c>
      <c r="C10" s="10">
        <v>167540</v>
      </c>
      <c r="D10" s="23">
        <v>144041</v>
      </c>
      <c r="E10" s="24">
        <v>131312</v>
      </c>
      <c r="F10" s="24">
        <v>183829</v>
      </c>
      <c r="G10" s="24">
        <v>151381</v>
      </c>
      <c r="H10" s="24">
        <v>155479</v>
      </c>
      <c r="I10" s="24">
        <v>145214</v>
      </c>
      <c r="J10" s="24">
        <v>149579</v>
      </c>
      <c r="K10" s="24">
        <v>155996</v>
      </c>
      <c r="L10" s="24">
        <v>124949</v>
      </c>
      <c r="M10" s="24"/>
      <c r="N10" s="24">
        <f t="shared" ref="N10:N18" si="0">SUM(B10:M10)</f>
        <v>1653912</v>
      </c>
      <c r="O10" s="25">
        <f>SUM(N10)/N19</f>
        <v>2.2174826706374322E-2</v>
      </c>
    </row>
    <row r="11" spans="1:15" s="5" customFormat="1" x14ac:dyDescent="0.25">
      <c r="A11" s="22" t="s">
        <v>7</v>
      </c>
      <c r="B11" s="21">
        <v>1003567</v>
      </c>
      <c r="C11" s="10">
        <v>899657</v>
      </c>
      <c r="D11" s="23">
        <v>914203</v>
      </c>
      <c r="E11" s="24">
        <v>881886</v>
      </c>
      <c r="F11" s="24">
        <v>1214315</v>
      </c>
      <c r="G11" s="24">
        <v>978649</v>
      </c>
      <c r="H11" s="24">
        <v>993880</v>
      </c>
      <c r="I11" s="24">
        <v>1044932</v>
      </c>
      <c r="J11" s="24">
        <v>1139206</v>
      </c>
      <c r="K11" s="24">
        <v>1093724</v>
      </c>
      <c r="L11" s="24">
        <v>1087855</v>
      </c>
      <c r="M11" s="24"/>
      <c r="N11" s="24">
        <f t="shared" si="0"/>
        <v>11251874</v>
      </c>
      <c r="O11" s="25">
        <f>SUM(N11)/N19</f>
        <v>0.15085951131133873</v>
      </c>
    </row>
    <row r="12" spans="1:15" s="5" customFormat="1" x14ac:dyDescent="0.25">
      <c r="A12" s="22" t="s">
        <v>3</v>
      </c>
      <c r="B12" s="21">
        <v>111196</v>
      </c>
      <c r="C12" s="10">
        <v>91212</v>
      </c>
      <c r="D12" s="23">
        <v>96339</v>
      </c>
      <c r="E12" s="24">
        <v>101373</v>
      </c>
      <c r="F12" s="24">
        <v>127304</v>
      </c>
      <c r="G12" s="24">
        <v>112024</v>
      </c>
      <c r="H12" s="24">
        <v>116212</v>
      </c>
      <c r="I12" s="24">
        <v>124466</v>
      </c>
      <c r="J12" s="24">
        <v>141360</v>
      </c>
      <c r="K12" s="24">
        <v>133993</v>
      </c>
      <c r="L12" s="24">
        <v>214521</v>
      </c>
      <c r="M12" s="24"/>
      <c r="N12" s="24">
        <f t="shared" si="0"/>
        <v>1370000</v>
      </c>
      <c r="O12" s="25">
        <f>SUM(N12)/N19</f>
        <v>1.8368276297489116E-2</v>
      </c>
    </row>
    <row r="13" spans="1:15" s="5" customFormat="1" x14ac:dyDescent="0.25">
      <c r="A13" s="22" t="s">
        <v>15</v>
      </c>
      <c r="B13" s="21">
        <v>272693</v>
      </c>
      <c r="C13" s="10">
        <v>201801</v>
      </c>
      <c r="D13" s="23">
        <v>205798</v>
      </c>
      <c r="E13" s="24">
        <v>181672</v>
      </c>
      <c r="F13" s="24">
        <v>219671</v>
      </c>
      <c r="G13" s="24">
        <v>185223</v>
      </c>
      <c r="H13" s="24">
        <v>176603</v>
      </c>
      <c r="I13" s="24">
        <v>189881</v>
      </c>
      <c r="J13" s="24">
        <v>208236</v>
      </c>
      <c r="K13" s="24">
        <v>194956</v>
      </c>
      <c r="L13" s="24">
        <v>220082</v>
      </c>
      <c r="M13" s="24"/>
      <c r="N13" s="24">
        <f t="shared" si="0"/>
        <v>2256616</v>
      </c>
      <c r="O13" s="25">
        <f>SUM(N13)/N19</f>
        <v>3.0255581157178614E-2</v>
      </c>
    </row>
    <row r="14" spans="1:15" s="5" customFormat="1" x14ac:dyDescent="0.25">
      <c r="A14" s="22" t="s">
        <v>11</v>
      </c>
      <c r="B14" s="21">
        <v>1604995</v>
      </c>
      <c r="C14" s="10">
        <v>1657818</v>
      </c>
      <c r="D14" s="23">
        <v>1662338</v>
      </c>
      <c r="E14" s="24">
        <v>1578477</v>
      </c>
      <c r="F14" s="24">
        <v>1926857</v>
      </c>
      <c r="G14" s="24">
        <v>1584887</v>
      </c>
      <c r="H14" s="24">
        <v>1565869</v>
      </c>
      <c r="I14" s="24">
        <v>1707656</v>
      </c>
      <c r="J14" s="24">
        <v>1776229</v>
      </c>
      <c r="K14" s="24">
        <v>1701395</v>
      </c>
      <c r="L14" s="24">
        <v>1649642</v>
      </c>
      <c r="M14" s="24"/>
      <c r="N14" s="24">
        <f t="shared" si="0"/>
        <v>18416163</v>
      </c>
      <c r="O14" s="25">
        <f>SUM(N14)/N19</f>
        <v>0.24691472286393873</v>
      </c>
    </row>
    <row r="15" spans="1:15" s="5" customFormat="1" x14ac:dyDescent="0.25">
      <c r="A15" s="22" t="s">
        <v>12</v>
      </c>
      <c r="B15" s="21">
        <v>1289265</v>
      </c>
      <c r="C15" s="10">
        <v>1157842</v>
      </c>
      <c r="D15" s="23">
        <v>1169065</v>
      </c>
      <c r="E15" s="24">
        <v>1673442</v>
      </c>
      <c r="F15" s="24">
        <v>1495768</v>
      </c>
      <c r="G15" s="24">
        <v>1215957</v>
      </c>
      <c r="H15" s="24">
        <v>1231942</v>
      </c>
      <c r="I15" s="24">
        <v>1275882</v>
      </c>
      <c r="J15" s="24">
        <v>1366897</v>
      </c>
      <c r="K15" s="26">
        <v>1297236</v>
      </c>
      <c r="L15" s="26">
        <v>1415462</v>
      </c>
      <c r="M15" s="26"/>
      <c r="N15" s="24">
        <f t="shared" si="0"/>
        <v>14588758</v>
      </c>
      <c r="O15" s="25">
        <f>SUM(N15)/N19</f>
        <v>0.1955987867016093</v>
      </c>
    </row>
    <row r="16" spans="1:15" s="5" customFormat="1" x14ac:dyDescent="0.25">
      <c r="A16" s="22" t="s">
        <v>5</v>
      </c>
      <c r="B16" s="21">
        <v>271444</v>
      </c>
      <c r="C16" s="10">
        <v>266086</v>
      </c>
      <c r="D16" s="23">
        <v>260251</v>
      </c>
      <c r="E16" s="24">
        <v>254755</v>
      </c>
      <c r="F16" s="24">
        <v>336070</v>
      </c>
      <c r="G16" s="24">
        <v>275985</v>
      </c>
      <c r="H16" s="24">
        <v>269273</v>
      </c>
      <c r="I16" s="24">
        <v>292883</v>
      </c>
      <c r="J16" s="24">
        <v>338963</v>
      </c>
      <c r="K16" s="26">
        <v>330962</v>
      </c>
      <c r="L16" s="26">
        <v>276396</v>
      </c>
      <c r="M16" s="26"/>
      <c r="N16" s="24">
        <f t="shared" si="0"/>
        <v>3173068</v>
      </c>
      <c r="O16" s="25">
        <f>SUM(N16)/N19</f>
        <v>4.2542912215124962E-2</v>
      </c>
    </row>
    <row r="17" spans="1:15" s="5" customFormat="1" x14ac:dyDescent="0.25">
      <c r="A17" s="22" t="s">
        <v>13</v>
      </c>
      <c r="B17" s="23">
        <v>1780984</v>
      </c>
      <c r="C17" s="23">
        <v>1783446</v>
      </c>
      <c r="D17" s="23">
        <v>1779380</v>
      </c>
      <c r="E17" s="24">
        <v>1673442</v>
      </c>
      <c r="F17" s="27">
        <v>2067497</v>
      </c>
      <c r="G17" s="27">
        <v>1691490</v>
      </c>
      <c r="H17" s="27">
        <v>1680133</v>
      </c>
      <c r="I17" s="27">
        <v>1826383</v>
      </c>
      <c r="J17" s="27">
        <v>1904580</v>
      </c>
      <c r="K17" s="27">
        <v>1828201</v>
      </c>
      <c r="L17" s="27">
        <v>1790968</v>
      </c>
      <c r="M17" s="27"/>
      <c r="N17" s="24">
        <f t="shared" si="0"/>
        <v>19806504</v>
      </c>
      <c r="O17" s="25">
        <f>SUM(N17)/N19</f>
        <v>0.26555572113819226</v>
      </c>
    </row>
    <row r="18" spans="1:15" s="5" customFormat="1" x14ac:dyDescent="0.25">
      <c r="A18" s="22" t="s">
        <v>6</v>
      </c>
      <c r="B18" s="23">
        <v>0</v>
      </c>
      <c r="C18" s="23">
        <v>0</v>
      </c>
      <c r="D18" s="23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/>
      <c r="N18" s="24">
        <f t="shared" si="0"/>
        <v>0</v>
      </c>
      <c r="O18" s="25">
        <f>SUM(N18)/N19</f>
        <v>0</v>
      </c>
    </row>
    <row r="19" spans="1:15" s="5" customFormat="1" x14ac:dyDescent="0.25">
      <c r="A19" s="22"/>
      <c r="B19" s="21">
        <f>SUM(B9:B18)</f>
        <v>6683916</v>
      </c>
      <c r="C19" s="21">
        <f t="shared" ref="C19:M19" si="1">SUM(C9:C18)</f>
        <v>6415121</v>
      </c>
      <c r="D19" s="21">
        <f t="shared" si="1"/>
        <v>6417817</v>
      </c>
      <c r="E19" s="21">
        <f t="shared" si="1"/>
        <v>6648034</v>
      </c>
      <c r="F19" s="21">
        <f t="shared" si="1"/>
        <v>7799059</v>
      </c>
      <c r="G19" s="21">
        <f t="shared" si="1"/>
        <v>6367147</v>
      </c>
      <c r="H19" s="21">
        <f t="shared" si="1"/>
        <v>6362985</v>
      </c>
      <c r="I19" s="21">
        <f t="shared" si="1"/>
        <v>6790683</v>
      </c>
      <c r="J19" s="21">
        <f t="shared" si="1"/>
        <v>7221189</v>
      </c>
      <c r="K19" s="21">
        <f t="shared" si="1"/>
        <v>6913147</v>
      </c>
      <c r="L19" s="21">
        <f t="shared" si="1"/>
        <v>6966017</v>
      </c>
      <c r="M19" s="21">
        <f t="shared" si="1"/>
        <v>0</v>
      </c>
      <c r="N19" s="21">
        <f t="shared" ref="N19" si="2">SUM(N9:N18)</f>
        <v>74585115</v>
      </c>
      <c r="O19" s="11">
        <f>SUM(N19)/N19</f>
        <v>1</v>
      </c>
    </row>
    <row r="20" spans="1:15" x14ac:dyDescent="0.25">
      <c r="A20" s="6"/>
      <c r="O20" s="9"/>
    </row>
    <row r="21" spans="1:15" x14ac:dyDescent="0.25">
      <c r="A21" s="6"/>
      <c r="O21" s="9"/>
    </row>
    <row r="22" spans="1:15" x14ac:dyDescent="0.25">
      <c r="A22" s="6"/>
      <c r="O22" s="9"/>
    </row>
    <row r="23" spans="1:15" s="15" customFormat="1" ht="31.5" customHeight="1" x14ac:dyDescent="0.25">
      <c r="A23" s="12" t="s">
        <v>9</v>
      </c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8"/>
    </row>
    <row r="24" spans="1:15" x14ac:dyDescent="0.25">
      <c r="A24" s="3"/>
      <c r="B24" s="4"/>
      <c r="C24" s="8"/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  <c r="O24" s="8"/>
    </row>
    <row r="25" spans="1:15" x14ac:dyDescent="0.25">
      <c r="B25" s="2"/>
      <c r="C25" s="7"/>
      <c r="D25" s="10"/>
      <c r="E25" s="2"/>
      <c r="F25" s="2"/>
      <c r="G25" s="2"/>
      <c r="H25" s="2"/>
      <c r="I25" s="2"/>
      <c r="J25" s="2"/>
      <c r="K25" s="2"/>
      <c r="L25" s="2"/>
      <c r="M25" s="2"/>
      <c r="O25" s="9"/>
    </row>
    <row r="26" spans="1:15" s="20" customFormat="1" ht="15.75" x14ac:dyDescent="0.25">
      <c r="A26" s="16" t="s">
        <v>0</v>
      </c>
      <c r="B26" s="17">
        <v>202401</v>
      </c>
      <c r="C26" s="18">
        <v>202402</v>
      </c>
      <c r="D26" s="18">
        <v>202403</v>
      </c>
      <c r="E26" s="17">
        <v>202404</v>
      </c>
      <c r="F26" s="17">
        <v>202405</v>
      </c>
      <c r="G26" s="17">
        <v>202406</v>
      </c>
      <c r="H26" s="17">
        <v>202407</v>
      </c>
      <c r="I26" s="17">
        <v>202408</v>
      </c>
      <c r="J26" s="17">
        <v>202409</v>
      </c>
      <c r="K26" s="17">
        <v>202410</v>
      </c>
      <c r="L26" s="17">
        <v>202411</v>
      </c>
      <c r="M26" s="17">
        <v>202412</v>
      </c>
      <c r="N26" s="19" t="s">
        <v>1</v>
      </c>
      <c r="O26" s="29" t="s">
        <v>2</v>
      </c>
    </row>
    <row r="27" spans="1:15" s="5" customFormat="1" x14ac:dyDescent="0.25">
      <c r="A27" s="22" t="s">
        <v>10</v>
      </c>
      <c r="B27" s="21">
        <v>87</v>
      </c>
      <c r="C27" s="10">
        <v>88</v>
      </c>
      <c r="D27" s="23">
        <v>90</v>
      </c>
      <c r="E27" s="24">
        <v>87</v>
      </c>
      <c r="F27" s="24">
        <v>89</v>
      </c>
      <c r="G27" s="24">
        <v>84</v>
      </c>
      <c r="H27" s="24">
        <v>86</v>
      </c>
      <c r="I27" s="24">
        <v>88</v>
      </c>
      <c r="J27" s="24">
        <v>87</v>
      </c>
      <c r="K27" s="24">
        <v>87</v>
      </c>
      <c r="L27" s="24">
        <v>84</v>
      </c>
      <c r="M27" s="24"/>
      <c r="N27" s="24">
        <f>SUM(B27:M27)</f>
        <v>957</v>
      </c>
      <c r="O27" s="25">
        <f>SUM(N27)/N37</f>
        <v>2.6676701789596923E-2</v>
      </c>
    </row>
    <row r="28" spans="1:15" s="5" customFormat="1" x14ac:dyDescent="0.25">
      <c r="A28" s="22" t="s">
        <v>4</v>
      </c>
      <c r="B28" s="21">
        <v>45</v>
      </c>
      <c r="C28" s="10">
        <v>45</v>
      </c>
      <c r="D28" s="23">
        <v>45</v>
      </c>
      <c r="E28" s="24">
        <v>45</v>
      </c>
      <c r="F28" s="24">
        <v>46</v>
      </c>
      <c r="G28" s="24">
        <v>46</v>
      </c>
      <c r="H28" s="24">
        <v>45</v>
      </c>
      <c r="I28" s="24">
        <v>46</v>
      </c>
      <c r="J28" s="24">
        <v>47</v>
      </c>
      <c r="K28" s="24">
        <v>47</v>
      </c>
      <c r="L28" s="24">
        <v>45</v>
      </c>
      <c r="M28" s="24"/>
      <c r="N28" s="24">
        <f t="shared" ref="N28:N36" si="3">SUM(B28:M28)</f>
        <v>502</v>
      </c>
      <c r="O28" s="25">
        <f>SUM(N28)/N37</f>
        <v>1.3993421419412387E-2</v>
      </c>
    </row>
    <row r="29" spans="1:15" s="5" customFormat="1" x14ac:dyDescent="0.25">
      <c r="A29" s="22" t="s">
        <v>7</v>
      </c>
      <c r="B29" s="21">
        <v>419</v>
      </c>
      <c r="C29" s="10">
        <v>425</v>
      </c>
      <c r="D29" s="23">
        <v>453</v>
      </c>
      <c r="E29" s="24">
        <v>447</v>
      </c>
      <c r="F29" s="24">
        <v>459</v>
      </c>
      <c r="G29" s="24">
        <v>455</v>
      </c>
      <c r="H29" s="24">
        <v>459</v>
      </c>
      <c r="I29" s="24">
        <v>468</v>
      </c>
      <c r="J29" s="24">
        <v>468</v>
      </c>
      <c r="K29" s="24">
        <v>484</v>
      </c>
      <c r="L29" s="24">
        <v>486</v>
      </c>
      <c r="M29" s="24"/>
      <c r="N29" s="24">
        <f t="shared" si="3"/>
        <v>5023</v>
      </c>
      <c r="O29" s="25">
        <f>SUM(N29)/N37</f>
        <v>0.14001784021854269</v>
      </c>
    </row>
    <row r="30" spans="1:15" s="5" customFormat="1" x14ac:dyDescent="0.25">
      <c r="A30" s="22" t="s">
        <v>3</v>
      </c>
      <c r="B30" s="21">
        <v>48</v>
      </c>
      <c r="C30" s="10">
        <v>52</v>
      </c>
      <c r="D30" s="23">
        <v>56</v>
      </c>
      <c r="E30" s="24">
        <v>52</v>
      </c>
      <c r="F30" s="24">
        <v>56</v>
      </c>
      <c r="G30" s="24">
        <v>60</v>
      </c>
      <c r="H30" s="24">
        <v>63</v>
      </c>
      <c r="I30" s="24">
        <v>63</v>
      </c>
      <c r="J30" s="24">
        <v>64</v>
      </c>
      <c r="K30" s="24">
        <v>67</v>
      </c>
      <c r="L30" s="24">
        <v>74</v>
      </c>
      <c r="M30" s="24"/>
      <c r="N30" s="24">
        <f t="shared" si="3"/>
        <v>655</v>
      </c>
      <c r="O30" s="25">
        <f>SUM(N30)/N37</f>
        <v>1.8258348664771145E-2</v>
      </c>
    </row>
    <row r="31" spans="1:15" s="5" customFormat="1" x14ac:dyDescent="0.25">
      <c r="A31" s="22" t="s">
        <v>15</v>
      </c>
      <c r="B31" s="21">
        <v>53</v>
      </c>
      <c r="C31" s="10">
        <v>53</v>
      </c>
      <c r="D31" s="23">
        <v>57</v>
      </c>
      <c r="E31" s="24">
        <v>53</v>
      </c>
      <c r="F31" s="24">
        <v>51</v>
      </c>
      <c r="G31" s="24">
        <v>53</v>
      </c>
      <c r="H31" s="24">
        <v>52</v>
      </c>
      <c r="I31" s="24">
        <v>53</v>
      </c>
      <c r="J31" s="24">
        <v>53</v>
      </c>
      <c r="K31" s="24">
        <v>55</v>
      </c>
      <c r="L31" s="24">
        <v>54</v>
      </c>
      <c r="M31" s="24"/>
      <c r="N31" s="24">
        <f t="shared" si="3"/>
        <v>587</v>
      </c>
      <c r="O31" s="25">
        <f>SUM(N31)/N37</f>
        <v>1.6362825444611696E-2</v>
      </c>
    </row>
    <row r="32" spans="1:15" s="5" customFormat="1" x14ac:dyDescent="0.25">
      <c r="A32" s="22" t="s">
        <v>14</v>
      </c>
      <c r="B32" s="21">
        <v>891</v>
      </c>
      <c r="C32" s="10">
        <v>881</v>
      </c>
      <c r="D32" s="23">
        <v>979</v>
      </c>
      <c r="E32" s="24">
        <v>930</v>
      </c>
      <c r="F32" s="24">
        <v>933</v>
      </c>
      <c r="G32" s="24">
        <v>894</v>
      </c>
      <c r="H32" s="24">
        <v>923</v>
      </c>
      <c r="I32" s="24">
        <v>947</v>
      </c>
      <c r="J32" s="24">
        <v>951</v>
      </c>
      <c r="K32" s="24">
        <v>942</v>
      </c>
      <c r="L32" s="24">
        <v>939</v>
      </c>
      <c r="M32" s="24"/>
      <c r="N32" s="24">
        <f t="shared" si="3"/>
        <v>10210</v>
      </c>
      <c r="O32" s="25">
        <f>SUM(N32)/N37</f>
        <v>0.28460723643864638</v>
      </c>
    </row>
    <row r="33" spans="1:15" s="5" customFormat="1" x14ac:dyDescent="0.25">
      <c r="A33" s="22" t="s">
        <v>12</v>
      </c>
      <c r="B33" s="21">
        <v>492</v>
      </c>
      <c r="C33" s="10">
        <v>506</v>
      </c>
      <c r="D33" s="23">
        <v>537</v>
      </c>
      <c r="E33" s="24">
        <v>523</v>
      </c>
      <c r="F33" s="24">
        <v>537</v>
      </c>
      <c r="G33" s="24">
        <v>532</v>
      </c>
      <c r="H33" s="24">
        <v>538</v>
      </c>
      <c r="I33" s="24">
        <v>547</v>
      </c>
      <c r="J33" s="24">
        <v>543</v>
      </c>
      <c r="K33" s="26">
        <v>559</v>
      </c>
      <c r="L33" s="26">
        <v>564</v>
      </c>
      <c r="M33" s="26"/>
      <c r="N33" s="24">
        <f t="shared" si="3"/>
        <v>5878</v>
      </c>
      <c r="O33" s="25">
        <f>SUM(N33)/N37</f>
        <v>0.16385125717790042</v>
      </c>
    </row>
    <row r="34" spans="1:15" s="5" customFormat="1" x14ac:dyDescent="0.25">
      <c r="A34" s="22" t="s">
        <v>5</v>
      </c>
      <c r="B34" s="21">
        <v>111</v>
      </c>
      <c r="C34" s="10">
        <v>109</v>
      </c>
      <c r="D34" s="23">
        <v>114</v>
      </c>
      <c r="E34" s="24">
        <v>113</v>
      </c>
      <c r="F34" s="24">
        <v>113</v>
      </c>
      <c r="G34" s="24">
        <v>113</v>
      </c>
      <c r="H34" s="24">
        <v>111</v>
      </c>
      <c r="I34" s="24">
        <v>116</v>
      </c>
      <c r="J34" s="24">
        <v>118</v>
      </c>
      <c r="K34" s="26">
        <v>120</v>
      </c>
      <c r="L34" s="26">
        <v>117</v>
      </c>
      <c r="M34" s="26"/>
      <c r="N34" s="24">
        <f t="shared" si="3"/>
        <v>1255</v>
      </c>
      <c r="O34" s="25">
        <f>SUM(N34)/N37</f>
        <v>3.4983553548530971E-2</v>
      </c>
    </row>
    <row r="35" spans="1:15" s="5" customFormat="1" x14ac:dyDescent="0.25">
      <c r="A35" s="22" t="s">
        <v>13</v>
      </c>
      <c r="B35" s="23">
        <v>941</v>
      </c>
      <c r="C35" s="23">
        <v>930</v>
      </c>
      <c r="D35" s="23">
        <v>1028</v>
      </c>
      <c r="E35" s="27">
        <v>979</v>
      </c>
      <c r="F35" s="27">
        <v>984</v>
      </c>
      <c r="G35" s="27">
        <v>949</v>
      </c>
      <c r="H35" s="27">
        <v>980</v>
      </c>
      <c r="I35" s="27">
        <v>1002</v>
      </c>
      <c r="J35" s="27">
        <v>1009</v>
      </c>
      <c r="K35" s="27">
        <v>1004</v>
      </c>
      <c r="L35" s="27">
        <v>1001</v>
      </c>
      <c r="M35" s="27"/>
      <c r="N35" s="24">
        <f t="shared" si="3"/>
        <v>10807</v>
      </c>
      <c r="O35" s="25">
        <f>SUM(N35)/N37</f>
        <v>0.30124881529798742</v>
      </c>
    </row>
    <row r="36" spans="1:15" s="5" customFormat="1" x14ac:dyDescent="0.25">
      <c r="A36" s="22" t="s">
        <v>6</v>
      </c>
      <c r="B36" s="23">
        <v>0</v>
      </c>
      <c r="C36" s="23">
        <v>0</v>
      </c>
      <c r="D36" s="23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/>
      <c r="N36" s="24">
        <f t="shared" si="3"/>
        <v>0</v>
      </c>
      <c r="O36" s="25">
        <f>SUM(N36)/N37</f>
        <v>0</v>
      </c>
    </row>
    <row r="37" spans="1:15" s="5" customFormat="1" x14ac:dyDescent="0.25">
      <c r="A37" s="22"/>
      <c r="B37" s="21">
        <f>SUM(B27:B36)</f>
        <v>3087</v>
      </c>
      <c r="C37" s="21">
        <f t="shared" ref="C37:M37" si="4">SUM(C27:C36)</f>
        <v>3089</v>
      </c>
      <c r="D37" s="21">
        <f t="shared" si="4"/>
        <v>3359</v>
      </c>
      <c r="E37" s="21">
        <f t="shared" si="4"/>
        <v>3229</v>
      </c>
      <c r="F37" s="21">
        <f t="shared" si="4"/>
        <v>3268</v>
      </c>
      <c r="G37" s="21">
        <f t="shared" si="4"/>
        <v>3186</v>
      </c>
      <c r="H37" s="21">
        <f t="shared" si="4"/>
        <v>3257</v>
      </c>
      <c r="I37" s="21">
        <f t="shared" si="4"/>
        <v>3330</v>
      </c>
      <c r="J37" s="21">
        <f t="shared" si="4"/>
        <v>3340</v>
      </c>
      <c r="K37" s="21">
        <f t="shared" si="4"/>
        <v>3365</v>
      </c>
      <c r="L37" s="21">
        <f t="shared" si="4"/>
        <v>3364</v>
      </c>
      <c r="M37" s="21">
        <f t="shared" si="4"/>
        <v>0</v>
      </c>
      <c r="N37" s="21">
        <f t="shared" ref="N37" si="5">SUM(N27:N36)</f>
        <v>35874</v>
      </c>
      <c r="O37" s="11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 B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2024-11-28T12:29:16Z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