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4. PA-KFS09\"/>
    </mc:Choice>
  </mc:AlternateContent>
  <xr:revisionPtr revIDLastSave="0" documentId="13_ncr:1_{DAF1107A-FD53-4F1E-ADC4-2B4CA442C4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D17" i="1"/>
  <c r="F17" i="1"/>
  <c r="E17" i="1"/>
  <c r="G32" i="1"/>
  <c r="C17" i="1"/>
  <c r="C32" i="1" l="1"/>
  <c r="D32" i="1"/>
  <c r="E32" i="1"/>
  <c r="F32" i="1"/>
  <c r="H32" i="1"/>
  <c r="I32" i="1"/>
  <c r="J32" i="1"/>
  <c r="K32" i="1"/>
  <c r="L32" i="1"/>
  <c r="M32" i="1"/>
  <c r="B32" i="1"/>
  <c r="N16" i="1"/>
  <c r="G17" i="1"/>
  <c r="H17" i="1"/>
  <c r="I17" i="1"/>
  <c r="J17" i="1"/>
  <c r="K17" i="1"/>
  <c r="L17" i="1"/>
  <c r="B17" i="1"/>
  <c r="N14" i="1" l="1"/>
  <c r="N13" i="1"/>
  <c r="N11" i="1"/>
  <c r="N10" i="1"/>
  <c r="N9" i="1"/>
  <c r="N15" i="1" l="1"/>
  <c r="N12" i="1"/>
  <c r="N17" i="1" l="1"/>
  <c r="O16" i="1" s="1"/>
  <c r="O15" i="1" l="1"/>
  <c r="O17" i="1"/>
  <c r="O14" i="1"/>
  <c r="O11" i="1"/>
  <c r="O10" i="1"/>
  <c r="O9" i="1"/>
  <c r="O12" i="1"/>
  <c r="O13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<sst xmlns="http://schemas.openxmlformats.org/spreadsheetml/2006/main" count="22" uniqueCount="13">
  <si>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</si>
  <si>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</si>
  <si>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</si>
  <si>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ALECTA</t>
  </si>
  <si>
    <t>SKANDIA LIV</t>
  </si>
  <si>
    <t>Förmedlingsstatistik PA-KFS 09    Avser antal individer</t>
  </si>
  <si>
    <t>Förmedlingsstatistik PA-KFS 09   Avser förmedlat belopp</t>
  </si>
  <si>
    <t xml:space="preserve">FOLKSAM </t>
  </si>
  <si>
    <t>KPA PENSION</t>
  </si>
  <si>
    <t>KPA PENSION (förval)</t>
  </si>
  <si>
    <t>LÄNSFÖRSÄKRINGAR</t>
  </si>
  <si>
    <t>EJ LÄNGRE VALBARA BOLAG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</si>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</sst>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6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2" borderId="0" xfId="2" applyFont="1" applyAlignment="1">
      <alignment horizontal="left" vertical="center" indent="1" readingOrder="1"/>
      <protection locked="0"/>
    </xf>
    <xf numFmtId="3" fontId="7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14" fontId="8" fillId="3" borderId="0" xfId="3" applyNumberFormat="1" applyFont="1">
      <alignment horizontal="left" vertical="center" indent="1"/>
    </xf>
    <xf numFmtId="0" fontId="8" fillId="3" borderId="0" xfId="3" applyNumberFormat="1" applyFont="1">
      <alignment horizontal="left" vertical="center" indent="1"/>
    </xf>
    <xf numFmtId="14" fontId="8" fillId="3" borderId="0" xfId="3" applyFont="1">
      <alignment horizontal="left" vertical="center" indent="1"/>
    </xf>
    <xf numFmtId="0" fontId="9" fillId="0" borderId="0" xfId="0" applyFont="1"/>
    <xf numFmtId="0" fontId="10" fillId="0" borderId="0" xfId="0" applyFont="1" applyAlignment="1">
      <alignment horizontal="left"/>
    </xf>
    <xf numFmtId="3" fontId="10" fillId="0" borderId="0" xfId="0" applyNumberFormat="1" applyFont="1"/>
    <xf numFmtId="10" fontId="10" fillId="0" borderId="0" xfId="1" applyNumberFormat="1" applyFont="1" applyAlignment="1">
      <alignment horizontal="right"/>
    </xf>
    <xf numFmtId="10" fontId="10" fillId="0" borderId="0" xfId="1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B1" zoomScaleNormal="100" workbookViewId="0">
      <selection activeCell="M32" sqref="M32"/>
    </sheetView>
  </sheetViews>
  <sheetFormatPr defaultRowHeight="14.5" x14ac:dyDescent="0.35"/>
  <cols>
    <col min="1" max="1" width="52" customWidth="1"/>
    <col min="2" max="2" width="17.81640625" customWidth="1"/>
    <col min="3" max="3" width="14.26953125" customWidth="1"/>
    <col min="4" max="4" width="13.26953125" customWidth="1"/>
    <col min="5" max="5" width="10.26953125" bestFit="1" customWidth="1"/>
    <col min="6" max="6" width="11.7265625" bestFit="1" customWidth="1"/>
    <col min="7" max="7" width="13.453125" customWidth="1"/>
    <col min="8" max="8" width="10.26953125" bestFit="1" customWidth="1"/>
    <col min="9" max="9" width="10.54296875" customWidth="1"/>
    <col min="10" max="10" width="10.81640625" customWidth="1"/>
    <col min="11" max="12" width="9.81640625" bestFit="1" customWidth="1"/>
    <col min="13" max="13" width="10.26953125" customWidth="1"/>
    <col min="14" max="14" width="15.54296875" customWidth="1"/>
    <col min="15" max="15" width="18.81640625" bestFit="1" customWidth="1"/>
  </cols>
  <sheetData>
    <row r="1" spans="1:15" ht="15" customHeight="1" x14ac:dyDescent="0.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</row>
    <row r="2" spans="1:15" ht="1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5" ht="15" customHeight="1" x14ac:dyDescent="0.3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35">
      <c r="A5" s="13" t="s">
        <v>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" customHeight="1" x14ac:dyDescent="0.3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35"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spans="1:15" s="19" customFormat="1" ht="15" customHeight="1" x14ac:dyDescent="0.35">
      <c r="A8" s="16" t="s">
        <v>0</v>
      </c>
      <c r="B8" s="17">
        <v>202401</v>
      </c>
      <c r="C8" s="17">
        <v>202402</v>
      </c>
      <c r="D8" s="17">
        <v>202403</v>
      </c>
      <c r="E8" s="17">
        <v>202404</v>
      </c>
      <c r="F8" s="17">
        <v>202405</v>
      </c>
      <c r="G8" s="17">
        <v>202406</v>
      </c>
      <c r="H8" s="17">
        <v>202407</v>
      </c>
      <c r="I8" s="17">
        <v>202408</v>
      </c>
      <c r="J8" s="17">
        <v>202409</v>
      </c>
      <c r="K8" s="17">
        <v>202410</v>
      </c>
      <c r="L8" s="17">
        <v>202411</v>
      </c>
      <c r="M8" s="17">
        <v>202412</v>
      </c>
      <c r="N8" s="18" t="s">
        <v>1</v>
      </c>
      <c r="O8" s="18" t="s">
        <v>2</v>
      </c>
    </row>
    <row r="9" spans="1:15" s="9" customFormat="1" x14ac:dyDescent="0.35">
      <c r="A9" s="20" t="s">
        <v>3</v>
      </c>
      <c r="B9" s="5">
        <v>354832</v>
      </c>
      <c r="C9" s="5">
        <v>590450</v>
      </c>
      <c r="D9" s="21">
        <v>360806</v>
      </c>
      <c r="E9" s="21">
        <v>628834</v>
      </c>
      <c r="F9" s="21">
        <v>672596</v>
      </c>
      <c r="G9" s="21">
        <v>484987</v>
      </c>
      <c r="H9" s="21">
        <v>450204</v>
      </c>
      <c r="I9" s="21">
        <v>329092</v>
      </c>
      <c r="J9" s="21">
        <v>430891</v>
      </c>
      <c r="K9" s="21">
        <v>533617</v>
      </c>
      <c r="L9" s="21">
        <v>628081</v>
      </c>
      <c r="M9" s="21">
        <v>228346</v>
      </c>
      <c r="N9" s="21">
        <f t="shared" ref="N9:N11" si="0">SUM(B9:M9)</f>
        <v>5692736</v>
      </c>
      <c r="O9" s="22">
        <f>SUM(N9)/N17</f>
        <v>5.9577172719501831E-2</v>
      </c>
    </row>
    <row r="10" spans="1:15" s="9" customFormat="1" x14ac:dyDescent="0.35">
      <c r="A10" s="20" t="s">
        <v>7</v>
      </c>
      <c r="B10" s="5">
        <v>354602</v>
      </c>
      <c r="C10" s="5">
        <v>703250</v>
      </c>
      <c r="D10" s="21">
        <v>420637</v>
      </c>
      <c r="E10" s="21">
        <v>603238</v>
      </c>
      <c r="F10" s="21">
        <v>548176</v>
      </c>
      <c r="G10" s="21">
        <v>589950</v>
      </c>
      <c r="H10" s="21">
        <v>506640</v>
      </c>
      <c r="I10" s="21">
        <v>372505</v>
      </c>
      <c r="J10" s="21">
        <v>511995</v>
      </c>
      <c r="K10" s="21">
        <v>526446</v>
      </c>
      <c r="L10" s="21">
        <v>712372</v>
      </c>
      <c r="M10" s="21">
        <v>313124</v>
      </c>
      <c r="N10" s="21">
        <f t="shared" si="0"/>
        <v>6162935</v>
      </c>
      <c r="O10" s="22">
        <f>SUM(N10)/N17</f>
        <v>6.4498027478186767E-2</v>
      </c>
    </row>
    <row r="11" spans="1:15" s="9" customFormat="1" x14ac:dyDescent="0.35">
      <c r="A11" s="20" t="s">
        <v>12</v>
      </c>
      <c r="B11" s="5">
        <v>84231</v>
      </c>
      <c r="C11" s="5">
        <v>162563</v>
      </c>
      <c r="D11" s="21">
        <v>67855</v>
      </c>
      <c r="E11" s="21">
        <v>165660</v>
      </c>
      <c r="F11" s="21">
        <v>149371</v>
      </c>
      <c r="G11" s="21">
        <v>137856</v>
      </c>
      <c r="H11" s="21">
        <v>134316</v>
      </c>
      <c r="I11" s="21">
        <v>79339</v>
      </c>
      <c r="J11" s="21">
        <v>120760</v>
      </c>
      <c r="K11" s="21">
        <v>184468</v>
      </c>
      <c r="L11" s="21">
        <v>164950</v>
      </c>
      <c r="M11" s="21">
        <v>68720</v>
      </c>
      <c r="N11" s="21">
        <f t="shared" si="0"/>
        <v>1520089</v>
      </c>
      <c r="O11" s="22">
        <f>SUM(N11)/N17</f>
        <v>1.5908449803752504E-2</v>
      </c>
    </row>
    <row r="12" spans="1:15" s="9" customFormat="1" x14ac:dyDescent="0.35">
      <c r="A12" s="20" t="s">
        <v>8</v>
      </c>
      <c r="B12" s="5">
        <v>557044</v>
      </c>
      <c r="C12" s="5">
        <v>1028414</v>
      </c>
      <c r="D12" s="21">
        <v>526255</v>
      </c>
      <c r="E12" s="21">
        <v>758154</v>
      </c>
      <c r="F12" s="21">
        <v>902256</v>
      </c>
      <c r="G12" s="21">
        <v>794301</v>
      </c>
      <c r="H12" s="21">
        <v>764943</v>
      </c>
      <c r="I12" s="21">
        <v>533090</v>
      </c>
      <c r="J12" s="21">
        <v>614025</v>
      </c>
      <c r="K12" s="21">
        <v>740605</v>
      </c>
      <c r="L12" s="21">
        <v>882535</v>
      </c>
      <c r="M12" s="21">
        <v>292161</v>
      </c>
      <c r="N12" s="21">
        <f t="shared" ref="N12:N16" si="1">SUM(B12:M12)</f>
        <v>8393783</v>
      </c>
      <c r="O12" s="22">
        <f>SUM(N12)/N17</f>
        <v>8.784490613318767E-2</v>
      </c>
    </row>
    <row r="13" spans="1:15" s="9" customFormat="1" x14ac:dyDescent="0.35">
      <c r="A13" s="20" t="s">
        <v>9</v>
      </c>
      <c r="B13" s="5">
        <v>3420893</v>
      </c>
      <c r="C13" s="5">
        <v>7514526</v>
      </c>
      <c r="D13" s="21">
        <v>3652255</v>
      </c>
      <c r="E13" s="21">
        <v>5924870</v>
      </c>
      <c r="F13" s="21">
        <v>6829868</v>
      </c>
      <c r="G13" s="21">
        <v>6375577</v>
      </c>
      <c r="H13" s="21">
        <v>6439724</v>
      </c>
      <c r="I13" s="21">
        <v>3942657</v>
      </c>
      <c r="J13" s="21">
        <v>5315287</v>
      </c>
      <c r="K13" s="21">
        <v>6331833</v>
      </c>
      <c r="L13" s="21">
        <v>7816091</v>
      </c>
      <c r="M13" s="21">
        <v>3021103</v>
      </c>
      <c r="N13" s="21">
        <f t="shared" ref="N13:N14" si="2">SUM(B13:M13)</f>
        <v>66584684</v>
      </c>
      <c r="O13" s="22">
        <f>SUM(N13)/N17</f>
        <v>0.6968401870632065</v>
      </c>
    </row>
    <row r="14" spans="1:15" s="9" customFormat="1" x14ac:dyDescent="0.35">
      <c r="A14" s="20" t="s">
        <v>10</v>
      </c>
      <c r="B14" s="5">
        <v>276278</v>
      </c>
      <c r="C14" s="5">
        <v>497466</v>
      </c>
      <c r="D14" s="21">
        <v>230020</v>
      </c>
      <c r="E14" s="21">
        <v>522709</v>
      </c>
      <c r="F14" s="21">
        <v>476659</v>
      </c>
      <c r="G14" s="21">
        <v>445117</v>
      </c>
      <c r="H14" s="21">
        <v>432166</v>
      </c>
      <c r="I14" s="21">
        <v>271368</v>
      </c>
      <c r="J14" s="21">
        <v>428255</v>
      </c>
      <c r="K14" s="21">
        <v>389100</v>
      </c>
      <c r="L14" s="21">
        <v>556267</v>
      </c>
      <c r="M14" s="21">
        <v>216830</v>
      </c>
      <c r="N14" s="21">
        <f t="shared" si="2"/>
        <v>4742235</v>
      </c>
      <c r="O14" s="22">
        <f>SUM(N14)/N17</f>
        <v>4.9629730532290056E-2</v>
      </c>
    </row>
    <row r="15" spans="1:15" s="9" customFormat="1" x14ac:dyDescent="0.35">
      <c r="A15" s="20" t="s">
        <v>4</v>
      </c>
      <c r="B15" s="5">
        <v>167063</v>
      </c>
      <c r="C15" s="5">
        <v>232209</v>
      </c>
      <c r="D15" s="21">
        <v>67471</v>
      </c>
      <c r="E15" s="21">
        <v>210145</v>
      </c>
      <c r="F15" s="21">
        <v>365002</v>
      </c>
      <c r="G15" s="21">
        <v>204509</v>
      </c>
      <c r="H15" s="21">
        <v>206881</v>
      </c>
      <c r="I15" s="21">
        <v>148002</v>
      </c>
      <c r="J15" s="21">
        <v>192859</v>
      </c>
      <c r="K15" s="21">
        <v>270522</v>
      </c>
      <c r="L15" s="21">
        <v>269584</v>
      </c>
      <c r="M15" s="21">
        <v>112908</v>
      </c>
      <c r="N15" s="21">
        <f t="shared" si="1"/>
        <v>2447155</v>
      </c>
      <c r="O15" s="22">
        <f>SUM(N15)/N17</f>
        <v>2.5610633640202621E-2</v>
      </c>
    </row>
    <row r="16" spans="1:15" s="9" customFormat="1" x14ac:dyDescent="0.35">
      <c r="A16" s="20" t="s">
        <v>11</v>
      </c>
      <c r="B16" s="5">
        <v>-367</v>
      </c>
      <c r="C16" s="5">
        <v>17426</v>
      </c>
      <c r="D16" s="21">
        <v>0</v>
      </c>
      <c r="E16" s="21">
        <v>0</v>
      </c>
      <c r="F16" s="21">
        <v>0</v>
      </c>
      <c r="G16" s="21">
        <v>0</v>
      </c>
      <c r="H16" s="21">
        <v>-8374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f t="shared" si="1"/>
        <v>8685</v>
      </c>
      <c r="O16" s="22">
        <f>SUM(N16)/N17</f>
        <v>9.0892629672072157E-5</v>
      </c>
    </row>
    <row r="17" spans="1:15" s="9" customFormat="1" x14ac:dyDescent="0.35">
      <c r="A17" s="20"/>
      <c r="B17" s="5">
        <f>SUM(B9:B16)</f>
        <v>5214576</v>
      </c>
      <c r="C17" s="5">
        <f>SUM(C9:C16)</f>
        <v>10746304</v>
      </c>
      <c r="D17" s="5">
        <f>SUM(D9:D16)</f>
        <v>5325299</v>
      </c>
      <c r="E17" s="21">
        <f>SUM(E9:E16)</f>
        <v>8813610</v>
      </c>
      <c r="F17" s="5">
        <f>SUM(F9:F16)</f>
        <v>9943928</v>
      </c>
      <c r="G17" s="5">
        <f t="shared" ref="G17:M17" si="3">SUM(G9:G16)</f>
        <v>9032297</v>
      </c>
      <c r="H17" s="5">
        <f t="shared" si="3"/>
        <v>8926500</v>
      </c>
      <c r="I17" s="5">
        <f t="shared" si="3"/>
        <v>5676053</v>
      </c>
      <c r="J17" s="5">
        <f t="shared" si="3"/>
        <v>7614072</v>
      </c>
      <c r="K17" s="5">
        <f t="shared" si="3"/>
        <v>8976591</v>
      </c>
      <c r="L17" s="5">
        <f t="shared" si="3"/>
        <v>11029880</v>
      </c>
      <c r="M17" s="5">
        <f>SUM(M9:M16)</f>
        <v>4253192</v>
      </c>
      <c r="N17" s="5">
        <f>SUM(N9:N16)</f>
        <v>95552302</v>
      </c>
      <c r="O17" s="22">
        <f>SUM(N17)/N17</f>
        <v>1</v>
      </c>
    </row>
    <row r="18" spans="1:15" s="9" customFormat="1" x14ac:dyDescent="0.35">
      <c r="A18" s="11"/>
      <c r="B18" s="2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1:15" s="9" customFormat="1" x14ac:dyDescent="0.35">
      <c r="A19" s="11"/>
      <c r="B19" s="12"/>
      <c r="C19" s="12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8"/>
    </row>
    <row r="20" spans="1:15" s="15" customFormat="1" ht="30" customHeight="1" x14ac:dyDescent="0.35">
      <c r="A20" s="13" t="s">
        <v>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5" customHeight="1" x14ac:dyDescent="0.3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5" customHeight="1" x14ac:dyDescent="0.35">
      <c r="B22" s="2"/>
      <c r="C22" s="2"/>
      <c r="D22" s="5"/>
      <c r="E22" s="2"/>
      <c r="F22" s="2"/>
      <c r="G22" s="2"/>
      <c r="H22" s="2"/>
      <c r="I22" s="2"/>
      <c r="J22" s="2"/>
      <c r="K22" s="2"/>
      <c r="L22" s="2"/>
      <c r="M22" s="2"/>
    </row>
    <row r="23" spans="1:15" s="19" customFormat="1" ht="15" customHeight="1" x14ac:dyDescent="0.35">
      <c r="A23" s="16" t="s">
        <v>0</v>
      </c>
      <c r="B23" s="17">
        <v>202401</v>
      </c>
      <c r="C23" s="17">
        <v>202402</v>
      </c>
      <c r="D23" s="17">
        <v>202403</v>
      </c>
      <c r="E23" s="17">
        <v>202404</v>
      </c>
      <c r="F23" s="17">
        <v>202405</v>
      </c>
      <c r="G23" s="17">
        <v>202406</v>
      </c>
      <c r="H23" s="17">
        <v>202407</v>
      </c>
      <c r="I23" s="17">
        <v>202408</v>
      </c>
      <c r="J23" s="17">
        <v>202409</v>
      </c>
      <c r="K23" s="17">
        <v>202410</v>
      </c>
      <c r="L23" s="17">
        <v>202411</v>
      </c>
      <c r="M23" s="17">
        <v>202412</v>
      </c>
      <c r="N23" s="18"/>
      <c r="O23" s="18"/>
    </row>
    <row r="24" spans="1:15" s="9" customFormat="1" x14ac:dyDescent="0.35">
      <c r="A24" s="20" t="s">
        <v>3</v>
      </c>
      <c r="B24" s="5">
        <v>176</v>
      </c>
      <c r="C24" s="5">
        <v>265</v>
      </c>
      <c r="D24" s="21">
        <v>183</v>
      </c>
      <c r="E24" s="21">
        <v>259</v>
      </c>
      <c r="F24" s="21">
        <v>220</v>
      </c>
      <c r="G24" s="21">
        <v>217</v>
      </c>
      <c r="H24" s="21">
        <v>246</v>
      </c>
      <c r="I24" s="21">
        <v>155</v>
      </c>
      <c r="J24" s="21">
        <v>222</v>
      </c>
      <c r="K24" s="21">
        <v>250</v>
      </c>
      <c r="L24" s="21">
        <v>238</v>
      </c>
      <c r="M24" s="21">
        <v>124</v>
      </c>
      <c r="N24" s="21"/>
      <c r="O24" s="23"/>
    </row>
    <row r="25" spans="1:15" s="9" customFormat="1" x14ac:dyDescent="0.35">
      <c r="A25" s="20" t="s">
        <v>7</v>
      </c>
      <c r="B25" s="5">
        <v>219</v>
      </c>
      <c r="C25" s="5">
        <v>321</v>
      </c>
      <c r="D25" s="21">
        <v>223</v>
      </c>
      <c r="E25" s="21">
        <v>314</v>
      </c>
      <c r="F25" s="21">
        <v>235</v>
      </c>
      <c r="G25" s="21">
        <v>294</v>
      </c>
      <c r="H25" s="21">
        <v>312</v>
      </c>
      <c r="I25" s="21">
        <v>214</v>
      </c>
      <c r="J25" s="21">
        <v>290</v>
      </c>
      <c r="K25" s="21">
        <v>304</v>
      </c>
      <c r="L25" s="21">
        <v>320</v>
      </c>
      <c r="M25" s="21">
        <v>195</v>
      </c>
      <c r="N25" s="21"/>
      <c r="O25" s="23"/>
    </row>
    <row r="26" spans="1:15" s="9" customFormat="1" x14ac:dyDescent="0.35">
      <c r="A26" s="20" t="s">
        <v>12</v>
      </c>
      <c r="B26" s="5">
        <v>49</v>
      </c>
      <c r="C26" s="5">
        <v>63</v>
      </c>
      <c r="D26" s="21">
        <v>49</v>
      </c>
      <c r="E26" s="21">
        <v>65</v>
      </c>
      <c r="F26" s="21">
        <v>54</v>
      </c>
      <c r="G26" s="21">
        <v>54</v>
      </c>
      <c r="H26" s="21">
        <v>61</v>
      </c>
      <c r="I26" s="21">
        <v>41</v>
      </c>
      <c r="J26" s="21">
        <v>56</v>
      </c>
      <c r="K26" s="21">
        <v>61</v>
      </c>
      <c r="L26" s="21">
        <v>57</v>
      </c>
      <c r="M26" s="21">
        <v>32</v>
      </c>
      <c r="N26" s="21"/>
      <c r="O26" s="23"/>
    </row>
    <row r="27" spans="1:15" s="9" customFormat="1" x14ac:dyDescent="0.35">
      <c r="A27" s="20" t="s">
        <v>8</v>
      </c>
      <c r="B27" s="5">
        <v>331</v>
      </c>
      <c r="C27" s="5">
        <v>455</v>
      </c>
      <c r="D27" s="21">
        <v>341</v>
      </c>
      <c r="E27" s="21">
        <v>428</v>
      </c>
      <c r="F27" s="21">
        <v>335</v>
      </c>
      <c r="G27" s="21">
        <v>378</v>
      </c>
      <c r="H27" s="21">
        <v>422</v>
      </c>
      <c r="I27" s="21">
        <v>312</v>
      </c>
      <c r="J27" s="21">
        <v>380</v>
      </c>
      <c r="K27" s="21">
        <v>414</v>
      </c>
      <c r="L27" s="21">
        <v>417</v>
      </c>
      <c r="M27" s="21">
        <v>257</v>
      </c>
      <c r="N27" s="21"/>
      <c r="O27" s="23"/>
    </row>
    <row r="28" spans="1:15" s="9" customFormat="1" x14ac:dyDescent="0.35">
      <c r="A28" s="20" t="s">
        <v>9</v>
      </c>
      <c r="B28" s="5">
        <v>1916</v>
      </c>
      <c r="C28" s="5">
        <v>2730</v>
      </c>
      <c r="D28" s="21">
        <v>1956</v>
      </c>
      <c r="E28" s="21">
        <v>2755</v>
      </c>
      <c r="F28" s="21">
        <v>2175</v>
      </c>
      <c r="G28" s="21">
        <v>2408</v>
      </c>
      <c r="H28" s="21">
        <v>2778</v>
      </c>
      <c r="I28" s="21">
        <v>1935</v>
      </c>
      <c r="J28" s="21">
        <v>2522</v>
      </c>
      <c r="K28" s="21">
        <v>2729</v>
      </c>
      <c r="L28" s="21">
        <v>2824</v>
      </c>
      <c r="M28" s="21">
        <v>1578</v>
      </c>
      <c r="N28" s="21"/>
      <c r="O28" s="23"/>
    </row>
    <row r="29" spans="1:15" s="9" customFormat="1" x14ac:dyDescent="0.35">
      <c r="A29" s="20" t="s">
        <v>10</v>
      </c>
      <c r="B29" s="5">
        <v>148</v>
      </c>
      <c r="C29" s="5">
        <v>212</v>
      </c>
      <c r="D29" s="21">
        <v>156</v>
      </c>
      <c r="E29" s="21">
        <v>221</v>
      </c>
      <c r="F29" s="21">
        <v>182</v>
      </c>
      <c r="G29" s="21">
        <v>203</v>
      </c>
      <c r="H29" s="21">
        <v>217</v>
      </c>
      <c r="I29" s="21">
        <v>146</v>
      </c>
      <c r="J29" s="21">
        <v>213</v>
      </c>
      <c r="K29" s="21">
        <v>222</v>
      </c>
      <c r="L29" s="21">
        <v>223</v>
      </c>
      <c r="M29" s="21">
        <v>132</v>
      </c>
      <c r="N29" s="21"/>
      <c r="O29" s="23"/>
    </row>
    <row r="30" spans="1:15" s="9" customFormat="1" x14ac:dyDescent="0.35">
      <c r="A30" s="20" t="s">
        <v>4</v>
      </c>
      <c r="B30" s="5">
        <v>68</v>
      </c>
      <c r="C30" s="5">
        <v>91</v>
      </c>
      <c r="D30" s="21">
        <v>73</v>
      </c>
      <c r="E30" s="21">
        <v>96</v>
      </c>
      <c r="F30" s="21">
        <v>90</v>
      </c>
      <c r="G30" s="21">
        <v>83</v>
      </c>
      <c r="H30" s="21">
        <v>91</v>
      </c>
      <c r="I30" s="21">
        <v>69</v>
      </c>
      <c r="J30" s="21">
        <v>78</v>
      </c>
      <c r="K30" s="21">
        <v>83</v>
      </c>
      <c r="L30" s="21">
        <v>89</v>
      </c>
      <c r="M30" s="21">
        <v>48</v>
      </c>
      <c r="N30" s="21"/>
      <c r="O30" s="23"/>
    </row>
    <row r="31" spans="1:15" s="9" customFormat="1" x14ac:dyDescent="0.35">
      <c r="A31" s="24" t="s">
        <v>11</v>
      </c>
      <c r="B31" s="5">
        <v>6</v>
      </c>
      <c r="C31" s="5">
        <v>8</v>
      </c>
      <c r="D31" s="21">
        <v>14</v>
      </c>
      <c r="E31" s="21">
        <v>2</v>
      </c>
      <c r="F31" s="21">
        <v>4</v>
      </c>
      <c r="G31" s="21">
        <v>3</v>
      </c>
      <c r="H31" s="21">
        <v>4</v>
      </c>
      <c r="I31" s="21">
        <v>0</v>
      </c>
      <c r="J31" s="21">
        <v>5</v>
      </c>
      <c r="K31" s="21">
        <v>6</v>
      </c>
      <c r="L31" s="21">
        <v>4</v>
      </c>
      <c r="M31" s="21">
        <v>2</v>
      </c>
      <c r="N31" s="21"/>
      <c r="O31" s="23"/>
    </row>
    <row r="32" spans="1:15" s="9" customFormat="1" x14ac:dyDescent="0.35">
      <c r="A32" s="20"/>
      <c r="B32" s="5">
        <f>SUM(B24:B31)</f>
        <v>2913</v>
      </c>
      <c r="C32" s="5">
        <f t="shared" ref="C32:M32" si="4">SUM(C24:C31)</f>
        <v>4145</v>
      </c>
      <c r="D32" s="5">
        <f t="shared" si="4"/>
        <v>2995</v>
      </c>
      <c r="E32" s="5">
        <f t="shared" si="4"/>
        <v>4140</v>
      </c>
      <c r="F32" s="5">
        <f t="shared" si="4"/>
        <v>3295</v>
      </c>
      <c r="G32" s="5">
        <f>SUM(G24:G31)</f>
        <v>3640</v>
      </c>
      <c r="H32" s="5">
        <f t="shared" si="4"/>
        <v>4131</v>
      </c>
      <c r="I32" s="5">
        <f t="shared" si="4"/>
        <v>2872</v>
      </c>
      <c r="J32" s="5">
        <f t="shared" si="4"/>
        <v>3766</v>
      </c>
      <c r="K32" s="5">
        <f t="shared" si="4"/>
        <v>4069</v>
      </c>
      <c r="L32" s="5">
        <f t="shared" si="4"/>
        <v>4172</v>
      </c>
      <c r="M32" s="5">
        <f t="shared" si="4"/>
        <v>2368</v>
      </c>
      <c r="N32" s="5"/>
      <c r="O32" s="23"/>
    </row>
    <row r="33" spans="1:1" x14ac:dyDescent="0.35">
      <c r="A33" s="11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7:C17 B32:F32 H32:M32 G17:L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2024-12-30T13:24:37Z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2021-03-24T13:00:45Z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