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6ADB1FD8-9939-447B-8350-355E245FE6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<sst xmlns="http://schemas.openxmlformats.org/spreadsheetml/2006/main" count="22" uniqueCount="13">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</sst>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O36" sqref="O36"/>
    </sheetView>
  </sheetViews>
  <sheetFormatPr defaultRowHeight="14.5" x14ac:dyDescent="0.35"/>
  <cols>
    <col min="1" max="1" width="52" bestFit="1" customWidth="1"/>
    <col min="2" max="2" width="12.1796875" customWidth="1"/>
    <col min="3" max="3" width="11.54296875" customWidth="1"/>
    <col min="4" max="4" width="12.453125" style="10" customWidth="1"/>
    <col min="5" max="5" width="12.26953125" customWidth="1"/>
    <col min="6" max="6" width="9.81640625" style="12" bestFit="1" customWidth="1"/>
    <col min="7" max="7" width="10" bestFit="1" customWidth="1"/>
    <col min="8" max="8" width="11.7265625" customWidth="1"/>
    <col min="9" max="9" width="11.81640625" customWidth="1"/>
    <col min="10" max="10" width="11" bestFit="1" customWidth="1"/>
    <col min="11" max="11" width="11.1796875" customWidth="1"/>
    <col min="12" max="12" width="10.54296875" customWidth="1"/>
    <col min="13" max="13" width="10.08984375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3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3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3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3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35">
      <c r="A8" s="22" t="s">
        <v>0</v>
      </c>
      <c r="B8" s="23">
        <v>202401</v>
      </c>
      <c r="C8" s="23">
        <v>202402</v>
      </c>
      <c r="D8" s="23">
        <v>202403</v>
      </c>
      <c r="E8" s="23">
        <v>202404</v>
      </c>
      <c r="F8" s="23">
        <v>202405</v>
      </c>
      <c r="G8" s="23">
        <v>202406</v>
      </c>
      <c r="H8" s="23">
        <v>202407</v>
      </c>
      <c r="I8" s="23">
        <v>202408</v>
      </c>
      <c r="J8" s="23">
        <v>202409</v>
      </c>
      <c r="K8" s="23">
        <v>202410</v>
      </c>
      <c r="L8" s="23">
        <v>202411</v>
      </c>
      <c r="M8" s="23">
        <v>202412</v>
      </c>
      <c r="N8" s="23" t="s">
        <v>1</v>
      </c>
      <c r="O8" s="23" t="s">
        <v>2</v>
      </c>
    </row>
    <row r="9" spans="1:17" s="6" customFormat="1" x14ac:dyDescent="0.35">
      <c r="A9" s="25" t="s">
        <v>9</v>
      </c>
      <c r="B9" s="26">
        <v>7470078</v>
      </c>
      <c r="C9" s="26">
        <v>5766864</v>
      </c>
      <c r="D9" s="27">
        <v>2869216</v>
      </c>
      <c r="E9" s="28">
        <v>7594106</v>
      </c>
      <c r="F9" s="29">
        <v>5159836</v>
      </c>
      <c r="G9" s="28">
        <v>5896837</v>
      </c>
      <c r="H9" s="28">
        <v>6007001</v>
      </c>
      <c r="I9" s="28">
        <v>6362319</v>
      </c>
      <c r="J9" s="28">
        <v>5848684</v>
      </c>
      <c r="K9" s="28">
        <v>5868464</v>
      </c>
      <c r="L9" s="28">
        <v>3392520</v>
      </c>
      <c r="M9" s="28">
        <v>6564733</v>
      </c>
      <c r="N9" s="28">
        <f>SUM(B9:M9)</f>
        <v>68800658</v>
      </c>
      <c r="O9" s="30">
        <f>SUM(N9)/N16</f>
        <v>6.0219916339651139E-2</v>
      </c>
    </row>
    <row r="10" spans="1:17" s="6" customFormat="1" x14ac:dyDescent="0.35">
      <c r="A10" s="25" t="s">
        <v>4</v>
      </c>
      <c r="B10" s="26">
        <v>6007239</v>
      </c>
      <c r="C10" s="26">
        <v>4992822</v>
      </c>
      <c r="D10" s="27">
        <v>3090805</v>
      </c>
      <c r="E10" s="28">
        <v>5859174</v>
      </c>
      <c r="F10" s="29">
        <v>4378704</v>
      </c>
      <c r="G10" s="28">
        <v>4969568</v>
      </c>
      <c r="H10" s="28">
        <v>5104019</v>
      </c>
      <c r="I10" s="28">
        <v>5539834</v>
      </c>
      <c r="J10" s="28">
        <v>4877268</v>
      </c>
      <c r="K10" s="28">
        <v>5138365</v>
      </c>
      <c r="L10" s="28">
        <v>3468597</v>
      </c>
      <c r="M10" s="28">
        <v>5025194</v>
      </c>
      <c r="N10" s="28">
        <f t="shared" ref="N10:N15" si="0">SUM(B10:M10)</f>
        <v>58451589</v>
      </c>
      <c r="O10" s="30">
        <f>SUM(N10)/N16</f>
        <v>5.1161571732346992E-2</v>
      </c>
    </row>
    <row r="11" spans="1:17" s="6" customFormat="1" x14ac:dyDescent="0.35">
      <c r="A11" s="25" t="s">
        <v>5</v>
      </c>
      <c r="B11" s="26">
        <v>5508883</v>
      </c>
      <c r="C11" s="26">
        <v>4012131</v>
      </c>
      <c r="D11" s="27">
        <v>2609541</v>
      </c>
      <c r="E11" s="28">
        <v>5371990</v>
      </c>
      <c r="F11" s="29">
        <v>4109346</v>
      </c>
      <c r="G11" s="28">
        <v>4682875</v>
      </c>
      <c r="H11" s="28">
        <v>4514029</v>
      </c>
      <c r="I11" s="28">
        <v>5054741</v>
      </c>
      <c r="J11" s="28">
        <v>4602847</v>
      </c>
      <c r="K11" s="28">
        <v>4653467</v>
      </c>
      <c r="L11" s="28">
        <v>2626624</v>
      </c>
      <c r="M11" s="28">
        <v>4672196</v>
      </c>
      <c r="N11" s="28">
        <f t="shared" si="0"/>
        <v>52418670</v>
      </c>
      <c r="O11" s="30">
        <f>SUM(N11)/N16</f>
        <v>4.5881071690270475E-2</v>
      </c>
    </row>
    <row r="12" spans="1:17" s="6" customFormat="1" x14ac:dyDescent="0.35">
      <c r="A12" s="25" t="s">
        <v>3</v>
      </c>
      <c r="B12" s="26">
        <v>3285064</v>
      </c>
      <c r="C12" s="26">
        <v>2454680</v>
      </c>
      <c r="D12" s="27">
        <v>1890163</v>
      </c>
      <c r="E12" s="28">
        <v>3096379</v>
      </c>
      <c r="F12" s="29">
        <v>2328291</v>
      </c>
      <c r="G12" s="28">
        <v>3270147</v>
      </c>
      <c r="H12" s="28">
        <v>3004014</v>
      </c>
      <c r="I12" s="28">
        <v>3455296</v>
      </c>
      <c r="J12" s="28">
        <v>3095876</v>
      </c>
      <c r="K12" s="28">
        <v>3096699</v>
      </c>
      <c r="L12" s="28">
        <v>2155637</v>
      </c>
      <c r="M12" s="28">
        <v>2792072</v>
      </c>
      <c r="N12" s="28">
        <f t="shared" si="0"/>
        <v>33924318</v>
      </c>
      <c r="O12" s="30">
        <f>SUM(N12)/N16</f>
        <v>2.9693314733119577E-2</v>
      </c>
    </row>
    <row r="13" spans="1:17" s="6" customFormat="1" x14ac:dyDescent="0.35">
      <c r="A13" s="25" t="s">
        <v>12</v>
      </c>
      <c r="B13" s="26">
        <v>1055143</v>
      </c>
      <c r="C13" s="26">
        <v>827807</v>
      </c>
      <c r="D13" s="27">
        <v>654394</v>
      </c>
      <c r="E13" s="28">
        <v>1118501</v>
      </c>
      <c r="F13" s="29">
        <v>761410</v>
      </c>
      <c r="G13" s="28">
        <v>982967</v>
      </c>
      <c r="H13" s="28">
        <v>1008004</v>
      </c>
      <c r="I13" s="28">
        <v>1078953</v>
      </c>
      <c r="J13" s="28">
        <v>951014</v>
      </c>
      <c r="K13" s="28">
        <v>988325</v>
      </c>
      <c r="L13" s="28">
        <v>751509</v>
      </c>
      <c r="M13" s="28">
        <v>856654</v>
      </c>
      <c r="N13" s="28">
        <f t="shared" si="0"/>
        <v>11034681</v>
      </c>
      <c r="O13" s="30">
        <f>SUM(N13)/N16</f>
        <v>9.6584478400590004E-3</v>
      </c>
    </row>
    <row r="14" spans="1:17" s="6" customFormat="1" x14ac:dyDescent="0.35">
      <c r="A14" s="25" t="s">
        <v>10</v>
      </c>
      <c r="B14" s="26">
        <v>94050329</v>
      </c>
      <c r="C14" s="26">
        <v>75826291</v>
      </c>
      <c r="D14" s="27">
        <v>46732071</v>
      </c>
      <c r="E14" s="28">
        <v>91596459</v>
      </c>
      <c r="F14" s="29">
        <v>67848827</v>
      </c>
      <c r="G14" s="28">
        <v>77641437</v>
      </c>
      <c r="H14" s="28">
        <v>82327301</v>
      </c>
      <c r="I14" s="28">
        <v>87766504</v>
      </c>
      <c r="J14" s="28">
        <v>78662770</v>
      </c>
      <c r="K14" s="28">
        <v>82737654</v>
      </c>
      <c r="L14" s="28">
        <v>51375217</v>
      </c>
      <c r="M14" s="28">
        <v>81295320</v>
      </c>
      <c r="N14" s="28">
        <f t="shared" si="0"/>
        <v>917860180</v>
      </c>
      <c r="O14" s="30">
        <f>SUM(N14)/N16</f>
        <v>0.80338567766455282</v>
      </c>
    </row>
    <row r="15" spans="1:17" s="6" customFormat="1" x14ac:dyDescent="0.3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 t="shared" si="0"/>
        <v>0</v>
      </c>
      <c r="O15" s="30">
        <f>SUM(N15)/N16</f>
        <v>0</v>
      </c>
    </row>
    <row r="16" spans="1:17" x14ac:dyDescent="0.35">
      <c r="B16" s="14">
        <f>SUM(B9:B15)</f>
        <v>117376736</v>
      </c>
      <c r="C16" s="14">
        <f t="shared" ref="C16:M16" si="1">SUM(C9:C15)</f>
        <v>93880595</v>
      </c>
      <c r="D16" s="14">
        <f t="shared" si="1"/>
        <v>57846190</v>
      </c>
      <c r="E16" s="14">
        <f t="shared" si="1"/>
        <v>114636609</v>
      </c>
      <c r="F16" s="14">
        <f t="shared" si="1"/>
        <v>84586414</v>
      </c>
      <c r="G16" s="14">
        <f t="shared" si="1"/>
        <v>97443831</v>
      </c>
      <c r="H16" s="14">
        <f t="shared" si="1"/>
        <v>101964368</v>
      </c>
      <c r="I16" s="14">
        <f t="shared" si="1"/>
        <v>109257647</v>
      </c>
      <c r="J16" s="14">
        <f t="shared" si="1"/>
        <v>98038459</v>
      </c>
      <c r="K16" s="14">
        <f t="shared" si="1"/>
        <v>102482974</v>
      </c>
      <c r="L16" s="14">
        <f t="shared" si="1"/>
        <v>63770104</v>
      </c>
      <c r="M16" s="14">
        <f t="shared" si="1"/>
        <v>101206169</v>
      </c>
      <c r="N16" s="14">
        <f t="shared" ref="N16" si="2">SUM(N9:N15)</f>
        <v>1142490096</v>
      </c>
      <c r="O16" s="15">
        <f>SUM(N16/N16)</f>
        <v>1</v>
      </c>
      <c r="P16" s="7"/>
      <c r="Q16" s="7"/>
    </row>
    <row r="17" spans="1:15" x14ac:dyDescent="0.35">
      <c r="C17" s="5"/>
    </row>
    <row r="21" spans="1:15" s="21" customFormat="1" ht="33" customHeight="1" x14ac:dyDescent="0.45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3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3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5" x14ac:dyDescent="0.35">
      <c r="A24" s="22" t="s">
        <v>0</v>
      </c>
      <c r="B24" s="23">
        <v>202401</v>
      </c>
      <c r="C24" s="23">
        <v>202402</v>
      </c>
      <c r="D24" s="23">
        <v>202403</v>
      </c>
      <c r="E24" s="23">
        <v>202404</v>
      </c>
      <c r="F24" s="23">
        <v>202405</v>
      </c>
      <c r="G24" s="23">
        <v>202406</v>
      </c>
      <c r="H24" s="23">
        <v>202407</v>
      </c>
      <c r="I24" s="23">
        <v>202408</v>
      </c>
      <c r="J24" s="23">
        <v>202409</v>
      </c>
      <c r="K24" s="23">
        <v>202410</v>
      </c>
      <c r="L24" s="23">
        <v>202411</v>
      </c>
      <c r="M24" s="23">
        <v>202412</v>
      </c>
      <c r="N24" s="23" t="s">
        <v>1</v>
      </c>
      <c r="O24" s="23" t="s">
        <v>2</v>
      </c>
    </row>
    <row r="25" spans="1:15" s="6" customFormat="1" x14ac:dyDescent="0.35">
      <c r="A25" s="25" t="s">
        <v>9</v>
      </c>
      <c r="B25" s="26">
        <v>4391</v>
      </c>
      <c r="C25" s="26">
        <v>4372</v>
      </c>
      <c r="D25" s="27">
        <v>2148</v>
      </c>
      <c r="E25" s="28">
        <v>4413</v>
      </c>
      <c r="F25" s="28">
        <v>3976</v>
      </c>
      <c r="G25" s="28">
        <v>4066</v>
      </c>
      <c r="H25" s="28">
        <v>4226</v>
      </c>
      <c r="I25" s="28">
        <v>4293</v>
      </c>
      <c r="J25" s="28">
        <v>4178</v>
      </c>
      <c r="K25" s="28">
        <v>4414</v>
      </c>
      <c r="L25" s="28">
        <v>2329</v>
      </c>
      <c r="M25" s="28">
        <v>3913</v>
      </c>
      <c r="N25" s="28">
        <f t="shared" ref="N25:N31" si="3">SUM(B25:M25)</f>
        <v>46719</v>
      </c>
      <c r="O25" s="30">
        <f>SUM(N25)/N32</f>
        <v>5.6746435659679288E-2</v>
      </c>
    </row>
    <row r="26" spans="1:15" s="6" customFormat="1" x14ac:dyDescent="0.35">
      <c r="A26" s="25" t="s">
        <v>4</v>
      </c>
      <c r="B26" s="26">
        <v>3821</v>
      </c>
      <c r="C26" s="26">
        <v>3865</v>
      </c>
      <c r="D26" s="27">
        <v>2478</v>
      </c>
      <c r="E26" s="28">
        <v>3788</v>
      </c>
      <c r="F26" s="28">
        <v>3293</v>
      </c>
      <c r="G26" s="28">
        <v>3477</v>
      </c>
      <c r="H26" s="28">
        <v>3670</v>
      </c>
      <c r="I26" s="28">
        <v>3692</v>
      </c>
      <c r="J26" s="28">
        <v>3524</v>
      </c>
      <c r="K26" s="28">
        <v>3748</v>
      </c>
      <c r="L26" s="28">
        <v>2398</v>
      </c>
      <c r="M26" s="28">
        <v>3296</v>
      </c>
      <c r="N26" s="28">
        <f t="shared" si="3"/>
        <v>41050</v>
      </c>
      <c r="O26" s="30">
        <f>SUM(N26)/N32</f>
        <v>4.9860681603412629E-2</v>
      </c>
    </row>
    <row r="27" spans="1:15" s="6" customFormat="1" x14ac:dyDescent="0.35">
      <c r="A27" s="25" t="s">
        <v>5</v>
      </c>
      <c r="B27" s="26">
        <v>3010</v>
      </c>
      <c r="C27" s="26">
        <v>3014</v>
      </c>
      <c r="D27" s="27">
        <v>1771</v>
      </c>
      <c r="E27" s="28">
        <v>3137</v>
      </c>
      <c r="F27" s="28">
        <v>2783</v>
      </c>
      <c r="G27" s="28">
        <v>2831</v>
      </c>
      <c r="H27" s="28">
        <v>2988</v>
      </c>
      <c r="I27" s="28">
        <v>3060</v>
      </c>
      <c r="J27" s="28">
        <v>3015</v>
      </c>
      <c r="K27" s="28">
        <v>3163</v>
      </c>
      <c r="L27" s="28">
        <v>1752</v>
      </c>
      <c r="M27" s="28">
        <v>2744</v>
      </c>
      <c r="N27" s="28">
        <f t="shared" si="3"/>
        <v>33268</v>
      </c>
      <c r="O27" s="30">
        <f>SUM(N27)/N32</f>
        <v>4.0408408174965445E-2</v>
      </c>
    </row>
    <row r="28" spans="1:15" s="6" customFormat="1" x14ac:dyDescent="0.35">
      <c r="A28" s="25" t="s">
        <v>3</v>
      </c>
      <c r="B28" s="26">
        <v>1809</v>
      </c>
      <c r="C28" s="26">
        <v>1834</v>
      </c>
      <c r="D28" s="27">
        <v>1262</v>
      </c>
      <c r="E28" s="28">
        <v>1939</v>
      </c>
      <c r="F28" s="28">
        <v>1714</v>
      </c>
      <c r="G28" s="28">
        <v>1789</v>
      </c>
      <c r="H28" s="28">
        <v>1869</v>
      </c>
      <c r="I28" s="28">
        <v>1967</v>
      </c>
      <c r="J28" s="28">
        <v>1904</v>
      </c>
      <c r="K28" s="28">
        <v>2060</v>
      </c>
      <c r="L28" s="28">
        <v>1384</v>
      </c>
      <c r="M28" s="28">
        <v>1750</v>
      </c>
      <c r="N28" s="28">
        <f t="shared" si="3"/>
        <v>21281</v>
      </c>
      <c r="O28" s="30">
        <f>SUM(N28)/N32</f>
        <v>2.5848603293598643E-2</v>
      </c>
    </row>
    <row r="29" spans="1:15" s="6" customFormat="1" x14ac:dyDescent="0.35">
      <c r="A29" s="25" t="s">
        <v>12</v>
      </c>
      <c r="B29" s="26">
        <v>633</v>
      </c>
      <c r="C29" s="26">
        <v>636</v>
      </c>
      <c r="D29" s="27">
        <v>494</v>
      </c>
      <c r="E29" s="28">
        <v>675</v>
      </c>
      <c r="F29" s="28">
        <v>547</v>
      </c>
      <c r="G29" s="28">
        <v>605</v>
      </c>
      <c r="H29" s="28">
        <v>643</v>
      </c>
      <c r="I29" s="28">
        <v>672</v>
      </c>
      <c r="J29" s="28">
        <v>639</v>
      </c>
      <c r="K29" s="28">
        <v>700</v>
      </c>
      <c r="L29" s="28">
        <v>494</v>
      </c>
      <c r="M29" s="28">
        <v>576</v>
      </c>
      <c r="N29" s="28">
        <f t="shared" si="3"/>
        <v>7314</v>
      </c>
      <c r="O29" s="30">
        <f>SUM(N29)/N32</f>
        <v>8.883825219180512E-3</v>
      </c>
    </row>
    <row r="30" spans="1:15" s="6" customFormat="1" x14ac:dyDescent="0.35">
      <c r="A30" s="25" t="s">
        <v>11</v>
      </c>
      <c r="B30" s="26">
        <v>59079</v>
      </c>
      <c r="C30" s="26">
        <v>60358</v>
      </c>
      <c r="D30" s="27">
        <v>37670</v>
      </c>
      <c r="E30" s="28">
        <v>78788</v>
      </c>
      <c r="F30" s="28">
        <v>52568</v>
      </c>
      <c r="G30" s="28">
        <v>55157</v>
      </c>
      <c r="H30" s="28">
        <v>59423</v>
      </c>
      <c r="I30" s="28">
        <v>60049</v>
      </c>
      <c r="J30" s="28">
        <v>57605</v>
      </c>
      <c r="K30" s="28">
        <v>61944</v>
      </c>
      <c r="L30" s="28">
        <v>38202</v>
      </c>
      <c r="M30" s="28">
        <v>52815</v>
      </c>
      <c r="N30" s="28">
        <f t="shared" si="3"/>
        <v>673658</v>
      </c>
      <c r="O30" s="30">
        <f>SUM(N30)/N32</f>
        <v>0.81824718751746039</v>
      </c>
    </row>
    <row r="31" spans="1:15" s="6" customFormat="1" x14ac:dyDescent="0.35">
      <c r="A31" s="25" t="s">
        <v>7</v>
      </c>
      <c r="B31" s="26">
        <v>2</v>
      </c>
      <c r="C31" s="26">
        <v>0</v>
      </c>
      <c r="D31" s="27">
        <v>0</v>
      </c>
      <c r="E31" s="28">
        <v>0</v>
      </c>
      <c r="F31" s="28">
        <v>1</v>
      </c>
      <c r="G31" s="28">
        <v>0</v>
      </c>
      <c r="H31" s="28">
        <v>1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3"/>
        <v>4</v>
      </c>
      <c r="O31" s="30">
        <f>SUM(N31)/N32</f>
        <v>4.858531703133996E-6</v>
      </c>
    </row>
    <row r="32" spans="1:15" s="6" customFormat="1" x14ac:dyDescent="0.35">
      <c r="B32" s="26">
        <f>SUM(B25:B31)</f>
        <v>72745</v>
      </c>
      <c r="C32" s="26">
        <f t="shared" ref="C32:M32" si="4">SUM(C25:C31)</f>
        <v>74079</v>
      </c>
      <c r="D32" s="26">
        <f t="shared" si="4"/>
        <v>45823</v>
      </c>
      <c r="E32" s="26">
        <f t="shared" si="4"/>
        <v>92740</v>
      </c>
      <c r="F32" s="26">
        <f t="shared" si="4"/>
        <v>64882</v>
      </c>
      <c r="G32" s="26">
        <f t="shared" si="4"/>
        <v>67925</v>
      </c>
      <c r="H32" s="26">
        <f t="shared" si="4"/>
        <v>72820</v>
      </c>
      <c r="I32" s="26">
        <f t="shared" si="4"/>
        <v>73733</v>
      </c>
      <c r="J32" s="26">
        <f t="shared" si="4"/>
        <v>70865</v>
      </c>
      <c r="K32" s="26">
        <f t="shared" si="4"/>
        <v>76029</v>
      </c>
      <c r="L32" s="26">
        <f t="shared" si="4"/>
        <v>46559</v>
      </c>
      <c r="M32" s="26">
        <f t="shared" si="4"/>
        <v>65094</v>
      </c>
      <c r="N32" s="26">
        <f t="shared" ref="N32" si="5">SUM(N25:N31)</f>
        <v>823294</v>
      </c>
      <c r="O32" s="16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2024-12-30T13:28:40Z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